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9200" windowHeight="11460" tabRatio="639" activeTab="1"/>
  </bookViews>
  <sheets>
    <sheet name="Attachment 2 County Budget Data" sheetId="1" r:id="rId1"/>
    <sheet name="Attachment 1 LE Data" sheetId="3" r:id="rId2"/>
    <sheet name="Module1" sheetId="14" state="veryHidden" r:id="rId3"/>
    <sheet name="Module2" sheetId="15" state="veryHidden" r:id="rId4"/>
    <sheet name="Module3" sheetId="16" state="veryHidden" r:id="rId5"/>
  </sheets>
  <definedNames>
    <definedName name="_xlnm.Print_Area" localSheetId="0">'Attachment 2 County Budget Data'!$A$1:$N$42</definedName>
  </definedNames>
  <calcPr calcId="145621"/>
</workbook>
</file>

<file path=xl/calcChain.xml><?xml version="1.0" encoding="utf-8"?>
<calcChain xmlns="http://schemas.openxmlformats.org/spreadsheetml/2006/main">
  <c r="I41" i="1" l="1"/>
  <c r="K41" i="1" s="1"/>
  <c r="I33" i="1"/>
  <c r="K33" i="1" s="1"/>
  <c r="E33" i="1"/>
  <c r="F33" i="1" s="1"/>
  <c r="E41" i="1"/>
  <c r="F41" i="1" s="1"/>
  <c r="C41" i="1"/>
  <c r="D41" i="1" s="1"/>
  <c r="D35" i="1"/>
  <c r="C33" i="1"/>
  <c r="G33" i="1" s="1"/>
  <c r="E12" i="1"/>
  <c r="F12" i="1" s="1"/>
  <c r="E20" i="1"/>
  <c r="E21" i="1" s="1"/>
  <c r="F21" i="1" s="1"/>
  <c r="F16" i="1"/>
  <c r="M35" i="1"/>
  <c r="M36" i="1"/>
  <c r="M37" i="1"/>
  <c r="M38" i="1"/>
  <c r="N38" i="1" s="1"/>
  <c r="M39" i="1"/>
  <c r="N39" i="1" s="1"/>
  <c r="M40" i="1"/>
  <c r="N40" i="1" s="1"/>
  <c r="L41" i="1"/>
  <c r="J41" i="1"/>
  <c r="H41" i="1"/>
  <c r="G41" i="1"/>
  <c r="M27" i="1"/>
  <c r="M28" i="1"/>
  <c r="N28" i="1" s="1"/>
  <c r="M29" i="1"/>
  <c r="N29" i="1" s="1"/>
  <c r="M30" i="1"/>
  <c r="N30" i="1" s="1"/>
  <c r="M31" i="1"/>
  <c r="N31" i="1" s="1"/>
  <c r="M32" i="1"/>
  <c r="H33" i="1"/>
  <c r="L39" i="1"/>
  <c r="K39" i="1"/>
  <c r="J39" i="1"/>
  <c r="G39" i="1"/>
  <c r="F39" i="1"/>
  <c r="D39" i="1"/>
  <c r="L38" i="1"/>
  <c r="K38" i="1"/>
  <c r="J38" i="1"/>
  <c r="G38" i="1"/>
  <c r="F38" i="1"/>
  <c r="D38" i="1"/>
  <c r="M18" i="1"/>
  <c r="N18" i="1" s="1"/>
  <c r="L18" i="1"/>
  <c r="K18" i="1"/>
  <c r="J18" i="1"/>
  <c r="G18" i="1"/>
  <c r="F18" i="1"/>
  <c r="C20" i="1"/>
  <c r="C12" i="1"/>
  <c r="C21" i="1" s="1"/>
  <c r="D18" i="1"/>
  <c r="M17" i="1"/>
  <c r="N17" i="1"/>
  <c r="L17" i="1"/>
  <c r="K17" i="1"/>
  <c r="J17" i="1"/>
  <c r="G17" i="1"/>
  <c r="F17" i="1"/>
  <c r="D17" i="1"/>
  <c r="N37" i="1"/>
  <c r="N36" i="1"/>
  <c r="N35" i="1"/>
  <c r="N32" i="1"/>
  <c r="N27" i="1"/>
  <c r="L40" i="1"/>
  <c r="L37" i="1"/>
  <c r="L36" i="1"/>
  <c r="L35" i="1"/>
  <c r="L32" i="1"/>
  <c r="L31" i="1"/>
  <c r="L30" i="1"/>
  <c r="L29" i="1"/>
  <c r="L28" i="1"/>
  <c r="L27" i="1"/>
  <c r="K40" i="1"/>
  <c r="K37" i="1"/>
  <c r="K36" i="1"/>
  <c r="K35" i="1"/>
  <c r="K32" i="1"/>
  <c r="K31" i="1"/>
  <c r="K30" i="1"/>
  <c r="K29" i="1"/>
  <c r="K28" i="1"/>
  <c r="K27" i="1"/>
  <c r="J40" i="1"/>
  <c r="J37" i="1"/>
  <c r="J36" i="1"/>
  <c r="J35" i="1"/>
  <c r="J32" i="1"/>
  <c r="J31" i="1"/>
  <c r="J30" i="1"/>
  <c r="J29" i="1"/>
  <c r="J28" i="1"/>
  <c r="J27" i="1"/>
  <c r="E42" i="1"/>
  <c r="F42" i="1" s="1"/>
  <c r="F40" i="1"/>
  <c r="F37" i="1"/>
  <c r="F36" i="1"/>
  <c r="F35" i="1"/>
  <c r="F32" i="1"/>
  <c r="F31" i="1"/>
  <c r="F30" i="1"/>
  <c r="F29" i="1"/>
  <c r="F28" i="1"/>
  <c r="F27" i="1"/>
  <c r="M14" i="1"/>
  <c r="N14" i="1" s="1"/>
  <c r="M15" i="1"/>
  <c r="M16" i="1"/>
  <c r="M19" i="1"/>
  <c r="N19" i="1" s="1"/>
  <c r="M6" i="1"/>
  <c r="N6" i="1" s="1"/>
  <c r="M7" i="1"/>
  <c r="M8" i="1"/>
  <c r="N8" i="1" s="1"/>
  <c r="M9" i="1"/>
  <c r="N9" i="1" s="1"/>
  <c r="M10" i="1"/>
  <c r="M11" i="1"/>
  <c r="N11" i="1" s="1"/>
  <c r="N16" i="1"/>
  <c r="N15" i="1"/>
  <c r="N10" i="1"/>
  <c r="N7" i="1"/>
  <c r="L21" i="1"/>
  <c r="L20" i="1"/>
  <c r="L19" i="1"/>
  <c r="L16" i="1"/>
  <c r="L15" i="1"/>
  <c r="L14" i="1"/>
  <c r="L12" i="1"/>
  <c r="L11" i="1"/>
  <c r="L10" i="1"/>
  <c r="L9" i="1"/>
  <c r="L8" i="1"/>
  <c r="L7" i="1"/>
  <c r="L6" i="1"/>
  <c r="K21" i="1"/>
  <c r="K20" i="1"/>
  <c r="K19" i="1"/>
  <c r="K16" i="1"/>
  <c r="K15" i="1"/>
  <c r="K14" i="1"/>
  <c r="K12" i="1"/>
  <c r="K11" i="1"/>
  <c r="K10" i="1"/>
  <c r="K9" i="1"/>
  <c r="K8" i="1"/>
  <c r="K7" i="1"/>
  <c r="K6" i="1"/>
  <c r="H12" i="1"/>
  <c r="H20" i="1"/>
  <c r="H21" i="1" s="1"/>
  <c r="J21" i="1"/>
  <c r="J20" i="1"/>
  <c r="J19" i="1"/>
  <c r="J16" i="1"/>
  <c r="J15" i="1"/>
  <c r="J14" i="1"/>
  <c r="J12" i="1"/>
  <c r="J11" i="1"/>
  <c r="J10" i="1"/>
  <c r="J9" i="1"/>
  <c r="J8" i="1"/>
  <c r="J7" i="1"/>
  <c r="J6" i="1"/>
  <c r="F19" i="1"/>
  <c r="F15" i="1"/>
  <c r="F14" i="1"/>
  <c r="F11" i="1"/>
  <c r="F10" i="1"/>
  <c r="F9" i="1"/>
  <c r="F8" i="1"/>
  <c r="F7" i="1"/>
  <c r="F6" i="1"/>
  <c r="D20" i="1"/>
  <c r="D19" i="1"/>
  <c r="D16" i="1"/>
  <c r="D15" i="1"/>
  <c r="D14" i="1"/>
  <c r="D11" i="1"/>
  <c r="D10" i="1"/>
  <c r="D9" i="1"/>
  <c r="D8" i="1"/>
  <c r="D7" i="1"/>
  <c r="D6" i="1"/>
  <c r="C42" i="1"/>
  <c r="D42" i="1" s="1"/>
  <c r="D40" i="1"/>
  <c r="D37" i="1"/>
  <c r="D36" i="1"/>
  <c r="D32" i="1"/>
  <c r="D31" i="1"/>
  <c r="D30" i="1"/>
  <c r="D29" i="1"/>
  <c r="D28" i="1"/>
  <c r="D27" i="1"/>
  <c r="G40" i="1"/>
  <c r="G37" i="1"/>
  <c r="G36" i="1"/>
  <c r="G35" i="1"/>
  <c r="G32" i="1"/>
  <c r="G31" i="1"/>
  <c r="G30" i="1"/>
  <c r="G29" i="1"/>
  <c r="G28" i="1"/>
  <c r="G27" i="1"/>
  <c r="G20" i="1"/>
  <c r="G19" i="1"/>
  <c r="G16" i="1"/>
  <c r="G15" i="1"/>
  <c r="G14" i="1"/>
  <c r="G11" i="1"/>
  <c r="G10" i="1"/>
  <c r="G9" i="1"/>
  <c r="G8" i="1"/>
  <c r="G7" i="1"/>
  <c r="G6" i="1"/>
  <c r="H42" i="1"/>
  <c r="D33" i="1" l="1"/>
  <c r="M33" i="1"/>
  <c r="J33" i="1"/>
  <c r="M41" i="1"/>
  <c r="N41" i="1" s="1"/>
  <c r="G12" i="1"/>
  <c r="G42" i="1"/>
  <c r="M12" i="1"/>
  <c r="N12" i="1" s="1"/>
  <c r="L33" i="1"/>
  <c r="I42" i="1"/>
  <c r="D12" i="1"/>
  <c r="F20" i="1"/>
  <c r="M20" i="1"/>
  <c r="N20" i="1" s="1"/>
  <c r="D21" i="1"/>
  <c r="G21" i="1"/>
  <c r="M21" i="1"/>
  <c r="N21" i="1" s="1"/>
  <c r="M42" i="1" l="1"/>
  <c r="N42" i="1" s="1"/>
  <c r="K42" i="1"/>
  <c r="L42" i="1"/>
  <c r="J42" i="1"/>
  <c r="N33" i="1"/>
</calcChain>
</file>

<file path=xl/sharedStrings.xml><?xml version="1.0" encoding="utf-8"?>
<sst xmlns="http://schemas.openxmlformats.org/spreadsheetml/2006/main" count="127" uniqueCount="81">
  <si>
    <t>APPROPRIATION HISTORY</t>
  </si>
  <si>
    <t>All Funds</t>
  </si>
  <si>
    <t>% of Total</t>
  </si>
  <si>
    <t>Budget</t>
  </si>
  <si>
    <t>% Change</t>
  </si>
  <si>
    <t>Requested</t>
  </si>
  <si>
    <t>Adopted</t>
  </si>
  <si>
    <t>% Req Adopted</t>
  </si>
  <si>
    <t>Amount</t>
  </si>
  <si>
    <t>%</t>
  </si>
  <si>
    <t>Constitutional Departments</t>
  </si>
  <si>
    <t>n.</t>
  </si>
  <si>
    <t>Sub-Total Constitutional Departments</t>
  </si>
  <si>
    <t>Other County Departments</t>
  </si>
  <si>
    <t>Sub-Total Other County Departments</t>
  </si>
  <si>
    <t>Total All County Departments</t>
  </si>
  <si>
    <t>General Fund</t>
  </si>
  <si>
    <t>Population</t>
  </si>
  <si>
    <t>Staffing</t>
  </si>
  <si>
    <t>County</t>
  </si>
  <si>
    <t>Popn</t>
  </si>
  <si>
    <t>Total Uninc Popn</t>
  </si>
  <si>
    <t>% Popn in Uninc</t>
  </si>
  <si>
    <t>Total Index Crimes</t>
  </si>
  <si>
    <t>Mur</t>
  </si>
  <si>
    <t>Rape</t>
  </si>
  <si>
    <t>Rob</t>
  </si>
  <si>
    <t>Agg Assl</t>
  </si>
  <si>
    <t>Burg</t>
  </si>
  <si>
    <t>Larceny</t>
  </si>
  <si>
    <t>MVT</t>
  </si>
  <si>
    <t>Crime Rate/ 100,000</t>
  </si>
  <si>
    <t>Arr Rate/ 100,000</t>
  </si>
  <si>
    <t>Drugs</t>
  </si>
  <si>
    <t>Total Auth</t>
  </si>
  <si>
    <t>Swrn/ 100,000 Popn</t>
  </si>
  <si>
    <t>Tot Auth/ 100,000 Popn</t>
  </si>
  <si>
    <t>Sq Mi/ Swrn</t>
  </si>
  <si>
    <t>Index Crimes/ Swrn</t>
  </si>
  <si>
    <t>Arrests/ Swrn</t>
  </si>
  <si>
    <t>Appeal County</t>
  </si>
  <si>
    <t>Crime Data*</t>
  </si>
  <si>
    <t>Arrest Data*</t>
  </si>
  <si>
    <t>FY 2014-15</t>
  </si>
  <si>
    <t>FY 2015-16</t>
  </si>
  <si>
    <t>FY 2016-17</t>
  </si>
  <si>
    <t>Change Since           FY 2014-15</t>
  </si>
  <si>
    <t>BOCC Approved FY 2016-2017</t>
  </si>
  <si>
    <t>% Index Chng 2014 to 2015</t>
  </si>
  <si>
    <t>% Chng Rate 2014 to 2015</t>
  </si>
  <si>
    <t>Alachua</t>
  </si>
  <si>
    <t>Charlotte</t>
  </si>
  <si>
    <t>Citrus</t>
  </si>
  <si>
    <t>Indian River</t>
  </si>
  <si>
    <t>Martin</t>
  </si>
  <si>
    <t>Hernando</t>
  </si>
  <si>
    <t>Jan-Jun  2016 % Clr</t>
  </si>
  <si>
    <t>2015 UCR from FDLE used</t>
  </si>
  <si>
    <t>Auth Swrn</t>
  </si>
  <si>
    <t>Sq miles/Sworn, Index Crimes/Sworn and Arrests/Sworn -the number of Sworn LE was used for each agency</t>
  </si>
  <si>
    <t>LE</t>
  </si>
  <si>
    <t>Corrections</t>
  </si>
  <si>
    <t>Combined</t>
  </si>
  <si>
    <t>Alachua County</t>
  </si>
  <si>
    <t>Charlotte County</t>
  </si>
  <si>
    <t>Indian River County</t>
  </si>
  <si>
    <t>Martin County</t>
  </si>
  <si>
    <t>Hernando County</t>
  </si>
  <si>
    <t>N/A</t>
  </si>
  <si>
    <t>Citrus County Detention is managed by CCA, Citrus County 2016 Budget shows $13.5 million for jail that is not included above</t>
  </si>
  <si>
    <t>Citrus County number and budget does include deputies and budget money for law enforcement contract services in two cities</t>
  </si>
  <si>
    <t>Area and population was US Census data</t>
  </si>
  <si>
    <t>Crime data is FDLE statistics 2015 was used for whole year, except for closure rate which is 2016 half year</t>
  </si>
  <si>
    <t>Jail</t>
  </si>
  <si>
    <t>The portion of all expenses that are not Jail related</t>
  </si>
  <si>
    <t>Unlike many agencies, the Hernando County Sheriff's Office responsibilities include Animal Enforcement Officers, Emergency Management,</t>
  </si>
  <si>
    <t>and County Wide dispatch for law enforcement and fire/rescue. The other counties may/may not include similar ancillary duties in the above</t>
  </si>
  <si>
    <t>budget.</t>
  </si>
  <si>
    <t>Authorized Sworn is Sworn LE and Certified Detention Deputies, total authorized is all employees.</t>
  </si>
  <si>
    <t>Citrus County</t>
  </si>
  <si>
    <t>Area*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</si>
</sst>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"/>
    <numFmt numFmtId="165" formatCode="#,##0.0_);[Red]\(#,##0.0\)"/>
    <numFmt numFmtId="166" formatCode="0.0%;[Red]\(0.0%\)"/>
  </numFmts>
  <fonts count="15" x14ac:knownFonts="1">
    <font>
      <sz val="10"/>
      <name val="Arial"/>
    </font>
    <font>
      <sz val="10"/>
      <color indexed="32"/>
      <name val="Times New Roman"/>
      <family val="1"/>
    </font>
    <font>
      <sz val="10"/>
      <color indexed="18"/>
      <name val="Times New Roman"/>
      <family val="1"/>
    </font>
    <font>
      <sz val="8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32"/>
      <name val="Times New Roman"/>
      <family val="1"/>
    </font>
    <font>
      <b/>
      <i/>
      <sz val="10"/>
      <color indexed="32"/>
      <name val="Times New Roman"/>
      <family val="1"/>
    </font>
    <font>
      <b/>
      <sz val="12"/>
      <color indexed="32"/>
      <name val="Times New Roman"/>
      <family val="1"/>
    </font>
    <font>
      <b/>
      <sz val="10"/>
      <color indexed="32"/>
      <name val="Times New Roman"/>
      <family val="1"/>
    </font>
    <font>
      <sz val="10"/>
      <name val="Arial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color rgb="FF00B05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125">
        <fgColor auto="1"/>
        <bgColor auto="1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8">
    <xf numFmtId="0" fontId="0" fillId="0" borderId="0" xfId="0"/>
    <xf numFmtId="38" fontId="1" fillId="0" borderId="0" xfId="0" applyNumberFormat="1" applyFont="1"/>
    <xf numFmtId="38" fontId="2" fillId="0" borderId="0" xfId="0" applyNumberFormat="1" applyFont="1"/>
    <xf numFmtId="164" fontId="3" fillId="0" borderId="1" xfId="0" applyNumberFormat="1" applyFont="1" applyBorder="1" applyAlignment="1">
      <alignment wrapText="1"/>
    </xf>
    <xf numFmtId="38" fontId="3" fillId="0" borderId="2" xfId="0" applyNumberFormat="1" applyFont="1" applyBorder="1" applyAlignment="1">
      <alignment wrapText="1"/>
    </xf>
    <xf numFmtId="38" fontId="3" fillId="0" borderId="3" xfId="0" applyNumberFormat="1" applyFont="1" applyBorder="1" applyAlignment="1">
      <alignment wrapText="1"/>
    </xf>
    <xf numFmtId="38" fontId="4" fillId="0" borderId="4" xfId="0" applyNumberFormat="1" applyFont="1" applyBorder="1" applyAlignment="1">
      <alignment horizontal="centerContinuous" wrapText="1"/>
    </xf>
    <xf numFmtId="38" fontId="4" fillId="0" borderId="2" xfId="0" applyNumberFormat="1" applyFont="1" applyBorder="1" applyAlignment="1">
      <alignment horizontal="centerContinuous" wrapText="1"/>
    </xf>
    <xf numFmtId="38" fontId="4" fillId="0" borderId="1" xfId="0" applyNumberFormat="1" applyFont="1" applyBorder="1" applyAlignment="1">
      <alignment horizontal="centerContinuous" wrapText="1"/>
    </xf>
    <xf numFmtId="38" fontId="3" fillId="0" borderId="0" xfId="0" applyNumberFormat="1" applyFont="1" applyAlignment="1">
      <alignment wrapText="1"/>
    </xf>
    <xf numFmtId="38" fontId="4" fillId="0" borderId="7" xfId="0" applyNumberFormat="1" applyFont="1" applyBorder="1" applyAlignment="1">
      <alignment horizontal="center" wrapText="1"/>
    </xf>
    <xf numFmtId="38" fontId="4" fillId="0" borderId="0" xfId="0" applyNumberFormat="1" applyFont="1" applyAlignment="1">
      <alignment horizontal="center" wrapText="1"/>
    </xf>
    <xf numFmtId="164" fontId="4" fillId="0" borderId="8" xfId="0" applyNumberFormat="1" applyFont="1" applyBorder="1" applyAlignment="1">
      <alignment horizontal="right" wrapText="1"/>
    </xf>
    <xf numFmtId="166" fontId="3" fillId="0" borderId="7" xfId="0" applyNumberFormat="1" applyFont="1" applyBorder="1" applyAlignment="1">
      <alignment wrapText="1"/>
    </xf>
    <xf numFmtId="166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4" fillId="1" borderId="8" xfId="0" applyNumberFormat="1" applyFont="1" applyFill="1" applyBorder="1" applyAlignment="1">
      <alignment horizontal="right" wrapText="1"/>
    </xf>
    <xf numFmtId="38" fontId="3" fillId="1" borderId="10" xfId="0" applyNumberFormat="1" applyFont="1" applyFill="1" applyBorder="1" applyAlignment="1">
      <alignment wrapText="1"/>
    </xf>
    <xf numFmtId="166" fontId="3" fillId="1" borderId="10" xfId="0" applyNumberFormat="1" applyFont="1" applyFill="1" applyBorder="1" applyAlignment="1">
      <alignment wrapText="1"/>
    </xf>
    <xf numFmtId="166" fontId="1" fillId="0" borderId="0" xfId="0" applyNumberFormat="1" applyFont="1"/>
    <xf numFmtId="166" fontId="5" fillId="0" borderId="7" xfId="0" applyNumberFormat="1" applyFont="1" applyBorder="1" applyAlignment="1">
      <alignment horizontal="center" wrapText="1"/>
    </xf>
    <xf numFmtId="166" fontId="5" fillId="0" borderId="9" xfId="0" applyNumberFormat="1" applyFont="1" applyBorder="1" applyAlignment="1">
      <alignment horizontal="centerContinuous"/>
    </xf>
    <xf numFmtId="166" fontId="5" fillId="0" borderId="10" xfId="0" applyNumberFormat="1" applyFont="1" applyBorder="1" applyAlignment="1">
      <alignment horizontal="centerContinuous"/>
    </xf>
    <xf numFmtId="38" fontId="5" fillId="0" borderId="10" xfId="0" applyNumberFormat="1" applyFont="1" applyBorder="1" applyAlignment="1">
      <alignment horizontal="centerContinuous"/>
    </xf>
    <xf numFmtId="38" fontId="5" fillId="0" borderId="8" xfId="0" applyNumberFormat="1" applyFont="1" applyBorder="1" applyAlignment="1">
      <alignment horizontal="centerContinuous"/>
    </xf>
    <xf numFmtId="164" fontId="1" fillId="0" borderId="0" xfId="0" applyNumberFormat="1" applyFont="1"/>
    <xf numFmtId="164" fontId="7" fillId="0" borderId="0" xfId="0" applyNumberFormat="1" applyFont="1" applyAlignment="1">
      <alignment horizontal="centerContinuous"/>
    </xf>
    <xf numFmtId="38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centerContinuous"/>
    </xf>
    <xf numFmtId="164" fontId="6" fillId="0" borderId="0" xfId="0" applyNumberFormat="1" applyFont="1" applyAlignment="1">
      <alignment horizontal="centerContinuous" vertical="top"/>
    </xf>
    <xf numFmtId="164" fontId="1" fillId="0" borderId="8" xfId="0" applyNumberFormat="1" applyFont="1" applyBorder="1"/>
    <xf numFmtId="38" fontId="1" fillId="0" borderId="9" xfId="0" applyNumberFormat="1" applyFont="1" applyBorder="1"/>
    <xf numFmtId="38" fontId="1" fillId="0" borderId="7" xfId="0" applyNumberFormat="1" applyFont="1" applyBorder="1"/>
    <xf numFmtId="166" fontId="1" fillId="0" borderId="7" xfId="0" applyNumberFormat="1" applyFont="1" applyBorder="1"/>
    <xf numFmtId="164" fontId="1" fillId="2" borderId="8" xfId="0" applyNumberFormat="1" applyFont="1" applyFill="1" applyBorder="1"/>
    <xf numFmtId="38" fontId="6" fillId="2" borderId="10" xfId="0" applyNumberFormat="1" applyFont="1" applyFill="1" applyBorder="1" applyAlignment="1">
      <alignment horizontal="center"/>
    </xf>
    <xf numFmtId="38" fontId="1" fillId="2" borderId="10" xfId="0" applyNumberFormat="1" applyFont="1" applyFill="1" applyBorder="1"/>
    <xf numFmtId="166" fontId="1" fillId="2" borderId="10" xfId="0" applyNumberFormat="1" applyFont="1" applyFill="1" applyBorder="1"/>
    <xf numFmtId="166" fontId="1" fillId="2" borderId="9" xfId="0" applyNumberFormat="1" applyFont="1" applyFill="1" applyBorder="1"/>
    <xf numFmtId="164" fontId="1" fillId="0" borderId="8" xfId="0" applyNumberFormat="1" applyFont="1" applyBorder="1" applyAlignment="1">
      <alignment horizontal="right"/>
    </xf>
    <xf numFmtId="38" fontId="6" fillId="0" borderId="9" xfId="0" applyNumberFormat="1" applyFont="1" applyBorder="1" applyAlignment="1">
      <alignment horizontal="right" wrapText="1"/>
    </xf>
    <xf numFmtId="164" fontId="1" fillId="0" borderId="1" xfId="0" applyNumberFormat="1" applyFont="1" applyBorder="1"/>
    <xf numFmtId="38" fontId="1" fillId="0" borderId="2" xfId="0" applyNumberFormat="1" applyFont="1" applyBorder="1"/>
    <xf numFmtId="164" fontId="1" fillId="0" borderId="5" xfId="0" applyNumberFormat="1" applyFont="1" applyBorder="1"/>
    <xf numFmtId="38" fontId="1" fillId="0" borderId="6" xfId="0" applyNumberFormat="1" applyFont="1" applyBorder="1"/>
    <xf numFmtId="38" fontId="4" fillId="0" borderId="7" xfId="0" applyNumberFormat="1" applyFont="1" applyBorder="1" applyAlignment="1">
      <alignment horizontal="centerContinuous" wrapText="1"/>
    </xf>
    <xf numFmtId="166" fontId="4" fillId="0" borderId="8" xfId="0" applyNumberFormat="1" applyFont="1" applyBorder="1" applyAlignment="1">
      <alignment horizontal="centerContinuous" wrapText="1"/>
    </xf>
    <xf numFmtId="166" fontId="4" fillId="0" borderId="10" xfId="0" applyNumberFormat="1" applyFont="1" applyBorder="1" applyAlignment="1">
      <alignment horizontal="centerContinuous" wrapText="1"/>
    </xf>
    <xf numFmtId="166" fontId="4" fillId="0" borderId="9" xfId="0" applyNumberFormat="1" applyFont="1" applyBorder="1" applyAlignment="1">
      <alignment horizontal="centerContinuous" wrapText="1"/>
    </xf>
    <xf numFmtId="38" fontId="8" fillId="0" borderId="8" xfId="0" applyNumberFormat="1" applyFont="1" applyBorder="1" applyAlignment="1">
      <alignment horizontal="centerContinuous"/>
    </xf>
    <xf numFmtId="166" fontId="5" fillId="3" borderId="7" xfId="0" applyNumberFormat="1" applyFont="1" applyFill="1" applyBorder="1" applyAlignment="1">
      <alignment horizontal="center" wrapText="1"/>
    </xf>
    <xf numFmtId="38" fontId="10" fillId="3" borderId="7" xfId="0" applyNumberFormat="1" applyFont="1" applyFill="1" applyBorder="1" applyAlignment="1">
      <alignment wrapText="1"/>
    </xf>
    <xf numFmtId="38" fontId="11" fillId="4" borderId="7" xfId="0" applyNumberFormat="1" applyFont="1" applyFill="1" applyBorder="1" applyAlignment="1">
      <alignment horizontal="center" wrapText="1"/>
    </xf>
    <xf numFmtId="38" fontId="10" fillId="4" borderId="7" xfId="0" applyNumberFormat="1" applyFont="1" applyFill="1" applyBorder="1" applyAlignment="1">
      <alignment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6" fontId="10" fillId="0" borderId="7" xfId="0" applyNumberFormat="1" applyFont="1" applyBorder="1" applyAlignment="1">
      <alignment wrapText="1"/>
    </xf>
    <xf numFmtId="165" fontId="10" fillId="0" borderId="7" xfId="0" applyNumberFormat="1" applyFont="1" applyBorder="1" applyAlignment="1">
      <alignment wrapText="1"/>
    </xf>
    <xf numFmtId="38" fontId="10" fillId="0" borderId="7" xfId="0" applyNumberFormat="1" applyFont="1" applyBorder="1" applyAlignment="1">
      <alignment wrapText="1"/>
    </xf>
    <xf numFmtId="40" fontId="10" fillId="0" borderId="7" xfId="0" applyNumberFormat="1" applyFont="1" applyBorder="1" applyAlignment="1">
      <alignment wrapText="1"/>
    </xf>
    <xf numFmtId="2" fontId="10" fillId="0" borderId="7" xfId="1" applyNumberFormat="1" applyFont="1" applyBorder="1" applyAlignment="1">
      <alignment wrapText="1"/>
    </xf>
    <xf numFmtId="38" fontId="12" fillId="0" borderId="9" xfId="0" applyNumberFormat="1" applyFont="1" applyBorder="1" applyAlignment="1">
      <alignment wrapText="1"/>
    </xf>
    <xf numFmtId="166" fontId="11" fillId="0" borderId="7" xfId="0" applyNumberFormat="1" applyFont="1" applyBorder="1" applyAlignment="1">
      <alignment wrapText="1"/>
    </xf>
    <xf numFmtId="165" fontId="11" fillId="0" borderId="7" xfId="0" applyNumberFormat="1" applyFont="1" applyBorder="1" applyAlignment="1">
      <alignment wrapText="1"/>
    </xf>
    <xf numFmtId="38" fontId="11" fillId="0" borderId="7" xfId="0" applyNumberFormat="1" applyFont="1" applyBorder="1" applyAlignment="1">
      <alignment wrapText="1"/>
    </xf>
    <xf numFmtId="38" fontId="11" fillId="4" borderId="7" xfId="0" applyNumberFormat="1" applyFont="1" applyFill="1" applyBorder="1" applyAlignment="1">
      <alignment wrapText="1"/>
    </xf>
    <xf numFmtId="40" fontId="11" fillId="0" borderId="7" xfId="0" applyNumberFormat="1" applyFont="1" applyBorder="1" applyAlignment="1">
      <alignment wrapText="1"/>
    </xf>
    <xf numFmtId="38" fontId="11" fillId="0" borderId="7" xfId="0" applyNumberFormat="1" applyFont="1" applyBorder="1" applyAlignment="1">
      <alignment horizontal="center" wrapText="1"/>
    </xf>
    <xf numFmtId="166" fontId="4" fillId="1" borderId="10" xfId="0" applyNumberFormat="1" applyFont="1" applyFill="1" applyBorder="1" applyAlignment="1">
      <alignment wrapText="1"/>
    </xf>
    <xf numFmtId="40" fontId="4" fillId="1" borderId="10" xfId="0" applyNumberFormat="1" applyFont="1" applyFill="1" applyBorder="1" applyAlignment="1">
      <alignment wrapText="1"/>
    </xf>
    <xf numFmtId="38" fontId="4" fillId="1" borderId="10" xfId="0" applyNumberFormat="1" applyFont="1" applyFill="1" applyBorder="1" applyAlignment="1">
      <alignment wrapText="1"/>
    </xf>
    <xf numFmtId="38" fontId="4" fillId="1" borderId="9" xfId="0" applyNumberFormat="1" applyFont="1" applyFill="1" applyBorder="1" applyAlignment="1">
      <alignment wrapText="1"/>
    </xf>
    <xf numFmtId="38" fontId="4" fillId="6" borderId="8" xfId="0" applyNumberFormat="1" applyFont="1" applyFill="1" applyBorder="1" applyAlignment="1">
      <alignment wrapText="1"/>
    </xf>
    <xf numFmtId="38" fontId="10" fillId="1" borderId="10" xfId="0" applyNumberFormat="1" applyFont="1" applyFill="1" applyBorder="1" applyAlignment="1">
      <alignment wrapText="1"/>
    </xf>
    <xf numFmtId="166" fontId="10" fillId="1" borderId="10" xfId="0" applyNumberFormat="1" applyFont="1" applyFill="1" applyBorder="1" applyAlignment="1">
      <alignment wrapText="1"/>
    </xf>
    <xf numFmtId="165" fontId="10" fillId="1" borderId="10" xfId="0" applyNumberFormat="1" applyFont="1" applyFill="1" applyBorder="1" applyAlignment="1">
      <alignment wrapText="1"/>
    </xf>
    <xf numFmtId="166" fontId="4" fillId="0" borderId="7" xfId="0" applyNumberFormat="1" applyFont="1" applyBorder="1" applyAlignment="1">
      <alignment wrapText="1"/>
    </xf>
    <xf numFmtId="38" fontId="3" fillId="4" borderId="0" xfId="0" applyNumberFormat="1" applyFont="1" applyFill="1" applyAlignment="1">
      <alignment wrapText="1"/>
    </xf>
    <xf numFmtId="38" fontId="5" fillId="0" borderId="8" xfId="0" applyNumberFormat="1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left" wrapText="1"/>
    </xf>
    <xf numFmtId="166" fontId="3" fillId="0" borderId="10" xfId="0" applyNumberFormat="1" applyFont="1" applyBorder="1" applyAlignment="1">
      <alignment wrapText="1"/>
    </xf>
    <xf numFmtId="38" fontId="4" fillId="0" borderId="7" xfId="0" applyNumberFormat="1" applyFont="1" applyBorder="1" applyAlignment="1">
      <alignment horizontal="center" wrapText="1"/>
    </xf>
    <xf numFmtId="38" fontId="3" fillId="0" borderId="7" xfId="0" applyNumberFormat="1" applyFont="1" applyBorder="1" applyAlignment="1">
      <alignment horizontal="center" wrapText="1"/>
    </xf>
    <xf numFmtId="38" fontId="10" fillId="0" borderId="7" xfId="0" applyNumberFormat="1" applyFont="1" applyBorder="1" applyAlignment="1">
      <alignment horizontal="center" wrapText="1"/>
    </xf>
    <xf numFmtId="164" fontId="4" fillId="0" borderId="0" xfId="0" applyNumberFormat="1" applyFont="1" applyAlignment="1">
      <alignment horizontal="left" wrapText="1"/>
    </xf>
    <xf numFmtId="38" fontId="3" fillId="0" borderId="0" xfId="0" applyNumberFormat="1" applyFont="1" applyAlignment="1">
      <alignment horizontal="center" wrapText="1"/>
    </xf>
    <xf numFmtId="38" fontId="3" fillId="4" borderId="0" xfId="0" applyNumberFormat="1" applyFont="1" applyFill="1" applyAlignment="1">
      <alignment horizontal="left" wrapText="1"/>
    </xf>
    <xf numFmtId="38" fontId="11" fillId="0" borderId="7" xfId="0" applyNumberFormat="1" applyFont="1" applyBorder="1" applyAlignment="1">
      <alignment horizontal="center" wrapText="1"/>
    </xf>
    <xf numFmtId="38" fontId="10" fillId="0" borderId="8" xfId="0" applyNumberFormat="1" applyFont="1" applyBorder="1" applyAlignment="1">
      <alignment horizontal="center" wrapText="1"/>
    </xf>
    <xf numFmtId="38" fontId="10" fillId="0" borderId="9" xfId="0" applyNumberFormat="1" applyFont="1" applyBorder="1" applyAlignment="1">
      <alignment horizontal="center" wrapText="1"/>
    </xf>
    <xf numFmtId="38" fontId="11" fillId="7" borderId="8" xfId="0" applyNumberFormat="1" applyFont="1" applyFill="1" applyBorder="1" applyAlignment="1">
      <alignment horizontal="center" wrapText="1"/>
    </xf>
    <xf numFmtId="38" fontId="11" fillId="7" borderId="9" xfId="0" applyNumberFormat="1" applyFont="1" applyFill="1" applyBorder="1" applyAlignment="1">
      <alignment horizontal="center" wrapText="1"/>
    </xf>
    <xf numFmtId="38" fontId="4" fillId="1" borderId="10" xfId="0" applyNumberFormat="1" applyFont="1" applyFill="1" applyBorder="1" applyAlignment="1">
      <alignment horizontal="center" wrapText="1"/>
    </xf>
    <xf numFmtId="38" fontId="4" fillId="1" borderId="9" xfId="0" applyNumberFormat="1" applyFont="1" applyFill="1" applyBorder="1" applyAlignment="1">
      <alignment horizontal="center" wrapText="1"/>
    </xf>
    <xf numFmtId="164" fontId="13" fillId="0" borderId="0" xfId="0" applyNumberFormat="1" applyFont="1" applyBorder="1" applyAlignment="1">
      <alignment horizontal="left" wrapText="1"/>
    </xf>
    <xf numFmtId="38" fontId="13" fillId="0" borderId="0" xfId="0" applyNumberFormat="1" applyFont="1" applyBorder="1" applyAlignment="1">
      <alignment wrapText="1"/>
    </xf>
    <xf numFmtId="166" fontId="13" fillId="0" borderId="4" xfId="0" applyNumberFormat="1" applyFont="1" applyBorder="1" applyAlignment="1">
      <alignment horizontal="center" wrapText="1"/>
    </xf>
    <xf numFmtId="166" fontId="10" fillId="0" borderId="4" xfId="0" applyNumberFormat="1" applyFont="1" applyBorder="1" applyAlignment="1">
      <alignment horizontal="center" wrapText="1"/>
    </xf>
    <xf numFmtId="166" fontId="10" fillId="0" borderId="4" xfId="0" applyNumberFormat="1" applyFont="1" applyBorder="1" applyAlignment="1">
      <alignment horizontal="left" wrapText="1"/>
    </xf>
    <xf numFmtId="164" fontId="10" fillId="4" borderId="0" xfId="0" applyNumberFormat="1" applyFont="1" applyFill="1" applyAlignment="1">
      <alignment horizontal="left" wrapText="1"/>
    </xf>
    <xf numFmtId="0" fontId="10" fillId="4" borderId="0" xfId="0" applyNumberFormat="1" applyFont="1" applyFill="1" applyAlignment="1">
      <alignment horizontal="center" wrapText="1"/>
    </xf>
    <xf numFmtId="164" fontId="10" fillId="4" borderId="0" xfId="0" applyNumberFormat="1" applyFont="1" applyFill="1" applyAlignment="1">
      <alignment horizontal="left" wrapText="1"/>
    </xf>
    <xf numFmtId="164" fontId="10" fillId="3" borderId="0" xfId="0" applyNumberFormat="1" applyFont="1" applyFill="1" applyAlignment="1">
      <alignment horizontal="left" wrapText="1"/>
    </xf>
    <xf numFmtId="164" fontId="10" fillId="4" borderId="0" xfId="0" applyNumberFormat="1" applyFont="1" applyFill="1" applyAlignment="1">
      <alignment horizontal="center" wrapText="1"/>
    </xf>
    <xf numFmtId="164" fontId="10" fillId="5" borderId="0" xfId="0" applyNumberFormat="1" applyFont="1" applyFill="1" applyAlignment="1">
      <alignment horizontal="left" wrapText="1"/>
    </xf>
    <xf numFmtId="164" fontId="10" fillId="0" borderId="0" xfId="0" applyNumberFormat="1" applyFont="1" applyAlignment="1">
      <alignment horizontal="left" wrapText="1"/>
    </xf>
    <xf numFmtId="38" fontId="10" fillId="0" borderId="0" xfId="0" applyNumberFormat="1" applyFont="1" applyAlignment="1">
      <alignment horizontal="center" wrapText="1"/>
    </xf>
    <xf numFmtId="38" fontId="10" fillId="0" borderId="0" xfId="0" applyNumberFormat="1" applyFont="1" applyAlignment="1">
      <alignment wrapText="1"/>
    </xf>
    <xf numFmtId="38" fontId="10" fillId="0" borderId="0" xfId="0" applyNumberFormat="1" applyFont="1" applyAlignment="1">
      <alignment horizontal="left" wrapText="1"/>
    </xf>
    <xf numFmtId="165" fontId="10" fillId="0" borderId="0" xfId="0" applyNumberFormat="1" applyFont="1" applyAlignment="1">
      <alignment wrapText="1"/>
    </xf>
    <xf numFmtId="166" fontId="10" fillId="0" borderId="0" xfId="0" applyNumberFormat="1" applyFont="1" applyAlignment="1">
      <alignment wrapText="1"/>
    </xf>
    <xf numFmtId="38" fontId="10" fillId="7" borderId="0" xfId="0" applyNumberFormat="1" applyFont="1" applyFill="1" applyAlignment="1">
      <alignment horizontal="left" wrapText="1"/>
    </xf>
    <xf numFmtId="38" fontId="10" fillId="4" borderId="0" xfId="0" applyNumberFormat="1" applyFont="1" applyFill="1" applyAlignment="1">
      <alignment horizontal="center" wrapText="1"/>
    </xf>
    <xf numFmtId="38" fontId="10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horizontal="left" wrapText="1"/>
    </xf>
    <xf numFmtId="38" fontId="10" fillId="7" borderId="0" xfId="0" applyNumberFormat="1" applyFont="1" applyFill="1" applyAlignment="1">
      <alignment wrapText="1"/>
    </xf>
    <xf numFmtId="38" fontId="11" fillId="0" borderId="5" xfId="0" applyNumberFormat="1" applyFont="1" applyBorder="1" applyAlignment="1">
      <alignment horizontal="center" wrapText="1"/>
    </xf>
    <xf numFmtId="166" fontId="11" fillId="0" borderId="7" xfId="0" applyNumberFormat="1" applyFont="1" applyBorder="1" applyAlignment="1">
      <alignment horizontal="center" wrapText="1"/>
    </xf>
    <xf numFmtId="165" fontId="11" fillId="0" borderId="7" xfId="0" applyNumberFormat="1" applyFont="1" applyBorder="1" applyAlignment="1">
      <alignment horizontal="center" wrapText="1"/>
    </xf>
    <xf numFmtId="38" fontId="11" fillId="0" borderId="5" xfId="0" applyNumberFormat="1" applyFont="1" applyBorder="1" applyAlignment="1">
      <alignment horizontal="centerContinuous" wrapText="1"/>
    </xf>
    <xf numFmtId="38" fontId="11" fillId="0" borderId="6" xfId="0" applyNumberFormat="1" applyFont="1" applyBorder="1" applyAlignment="1">
      <alignment horizontal="centerContinuous" wrapText="1"/>
    </xf>
    <xf numFmtId="164" fontId="11" fillId="0" borderId="8" xfId="0" applyNumberFormat="1" applyFont="1" applyBorder="1" applyAlignment="1">
      <alignment horizontal="right" wrapText="1"/>
    </xf>
    <xf numFmtId="38" fontId="11" fillId="0" borderId="9" xfId="0" applyNumberFormat="1" applyFont="1" applyBorder="1" applyAlignment="1">
      <alignment wrapText="1"/>
    </xf>
    <xf numFmtId="38" fontId="11" fillId="0" borderId="4" xfId="0" applyNumberFormat="1" applyFont="1" applyBorder="1" applyAlignment="1">
      <alignment horizontal="centerContinuous" wrapText="1"/>
    </xf>
    <xf numFmtId="38" fontId="11" fillId="5" borderId="7" xfId="0" applyNumberFormat="1" applyFont="1" applyFill="1" applyBorder="1" applyAlignment="1">
      <alignment horizontal="center" wrapText="1"/>
    </xf>
    <xf numFmtId="38" fontId="14" fillId="0" borderId="9" xfId="0" applyNumberFormat="1" applyFon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8" name="Arc 4"/>
        <xdr:cNvSpPr>
          <a:spLocks/>
        </xdr:cNvSpPr>
      </xdr:nvSpPr>
      <xdr:spPr bwMode="auto">
        <a:xfrm flipV="1">
          <a:off x="0" y="0"/>
          <a:ext cx="0" cy="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1" name="Arc 7"/>
        <xdr:cNvSpPr>
          <a:spLocks/>
        </xdr:cNvSpPr>
      </xdr:nvSpPr>
      <xdr:spPr bwMode="auto">
        <a:xfrm>
          <a:off x="0" y="0"/>
          <a:ext cx="0" cy="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7" name="Arc 13"/>
        <xdr:cNvSpPr>
          <a:spLocks/>
        </xdr:cNvSpPr>
      </xdr:nvSpPr>
      <xdr:spPr bwMode="auto">
        <a:xfrm flipV="1">
          <a:off x="0" y="0"/>
          <a:ext cx="0" cy="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5" name="Line 2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2" name="Line 2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3" name="Line 2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4" name="Line 3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5" name="Line 3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6" name="Line 3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7" name="Line 3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showZeros="0" view="pageLayout" zoomScaleNormal="100" workbookViewId="0">
      <selection activeCell="E31" sqref="E31"/>
    </sheetView>
  </sheetViews>
  <sheetFormatPr defaultRowHeight="24.95" customHeight="1" x14ac:dyDescent="0.2"/>
  <cols>
    <col min="1" max="1" width="4" style="26" customWidth="1"/>
    <col min="2" max="2" width="26.5703125" style="1" customWidth="1"/>
    <col min="3" max="3" width="10.140625" style="1" customWidth="1"/>
    <col min="4" max="4" width="7.28515625" style="20" customWidth="1"/>
    <col min="5" max="5" width="10.140625" style="1" customWidth="1"/>
    <col min="6" max="6" width="7.28515625" style="20" customWidth="1"/>
    <col min="7" max="7" width="9.85546875" style="20" customWidth="1"/>
    <col min="8" max="9" width="10.140625" style="1" customWidth="1"/>
    <col min="10" max="11" width="7.28515625" style="20" customWidth="1"/>
    <col min="12" max="12" width="9.85546875" style="20" customWidth="1"/>
    <col min="13" max="13" width="10.140625" style="1" customWidth="1"/>
    <col min="14" max="14" width="7.28515625" style="20" customWidth="1"/>
    <col min="15" max="16384" width="9.140625" style="1"/>
  </cols>
  <sheetData>
    <row r="1" spans="1:14" ht="24.95" customHeight="1" x14ac:dyDescent="0.25">
      <c r="A1" s="27" t="s">
        <v>0</v>
      </c>
      <c r="B1" s="28"/>
      <c r="C1" s="28"/>
      <c r="D1" s="29"/>
      <c r="E1" s="28"/>
      <c r="F1" s="29"/>
      <c r="G1" s="29"/>
      <c r="H1" s="28"/>
      <c r="I1" s="28"/>
      <c r="J1" s="29"/>
      <c r="K1" s="29"/>
      <c r="L1" s="29"/>
      <c r="M1" s="28"/>
      <c r="N1" s="29"/>
    </row>
    <row r="2" spans="1:14" ht="24.95" customHeight="1" x14ac:dyDescent="0.2">
      <c r="A2" s="30" t="s">
        <v>1</v>
      </c>
      <c r="B2" s="28"/>
      <c r="C2" s="28"/>
      <c r="D2" s="29"/>
      <c r="E2" s="28"/>
      <c r="F2" s="29"/>
      <c r="G2" s="29"/>
      <c r="H2" s="28"/>
      <c r="I2" s="28"/>
      <c r="J2" s="29"/>
      <c r="K2" s="29"/>
      <c r="L2" s="29"/>
      <c r="M2" s="28"/>
      <c r="N2" s="29"/>
    </row>
    <row r="3" spans="1:14" ht="27" customHeight="1" x14ac:dyDescent="0.2">
      <c r="A3" s="42"/>
      <c r="B3" s="43"/>
      <c r="C3" s="50" t="s">
        <v>43</v>
      </c>
      <c r="D3" s="22"/>
      <c r="E3" s="25" t="s">
        <v>44</v>
      </c>
      <c r="F3" s="23"/>
      <c r="G3" s="22"/>
      <c r="H3" s="25" t="s">
        <v>45</v>
      </c>
      <c r="I3" s="24"/>
      <c r="J3" s="23"/>
      <c r="K3" s="23"/>
      <c r="L3" s="22"/>
      <c r="M3" s="79" t="s">
        <v>46</v>
      </c>
      <c r="N3" s="80"/>
    </row>
    <row r="4" spans="1:14" ht="25.5" x14ac:dyDescent="0.2">
      <c r="A4" s="44"/>
      <c r="B4" s="45"/>
      <c r="C4" s="21" t="s">
        <v>3</v>
      </c>
      <c r="D4" s="21" t="s">
        <v>2</v>
      </c>
      <c r="E4" s="21" t="s">
        <v>3</v>
      </c>
      <c r="F4" s="21" t="s">
        <v>2</v>
      </c>
      <c r="G4" s="21" t="s">
        <v>4</v>
      </c>
      <c r="H4" s="51" t="s">
        <v>5</v>
      </c>
      <c r="I4" s="51" t="s">
        <v>6</v>
      </c>
      <c r="J4" s="21" t="s">
        <v>7</v>
      </c>
      <c r="K4" s="21" t="s">
        <v>2</v>
      </c>
      <c r="L4" s="21" t="s">
        <v>4</v>
      </c>
      <c r="M4" s="21" t="s">
        <v>8</v>
      </c>
      <c r="N4" s="21" t="s">
        <v>9</v>
      </c>
    </row>
    <row r="5" spans="1:14" ht="24.95" customHeight="1" x14ac:dyDescent="0.25">
      <c r="A5" s="35"/>
      <c r="B5" s="36" t="s">
        <v>10</v>
      </c>
      <c r="C5" s="37"/>
      <c r="D5" s="38"/>
      <c r="E5" s="37"/>
      <c r="F5" s="38"/>
      <c r="G5" s="38"/>
      <c r="H5" s="37"/>
      <c r="I5" s="37"/>
      <c r="J5" s="38"/>
      <c r="K5" s="38"/>
      <c r="L5" s="38"/>
      <c r="M5" s="37"/>
      <c r="N5" s="39"/>
    </row>
    <row r="6" spans="1:14" ht="24.95" customHeight="1" x14ac:dyDescent="0.2">
      <c r="A6" s="31">
        <v>1</v>
      </c>
      <c r="B6" s="32"/>
      <c r="C6" s="33"/>
      <c r="D6" s="34">
        <f>IF(C6=0,0,C6/C$21)</f>
        <v>0</v>
      </c>
      <c r="E6" s="33"/>
      <c r="F6" s="34">
        <f>IF(E6=0,0,E6/E$21)</f>
        <v>0</v>
      </c>
      <c r="G6" s="34">
        <f t="shared" ref="G6:G12" si="0">IF(C6=0,0,(E6-C6)/C6)</f>
        <v>0</v>
      </c>
      <c r="H6" s="33"/>
      <c r="I6" s="33"/>
      <c r="J6" s="34">
        <f>IF(I6=0,0,I6/H6)</f>
        <v>0</v>
      </c>
      <c r="K6" s="34">
        <f>IF(I6=0,0,I6/I$21)</f>
        <v>0</v>
      </c>
      <c r="L6" s="34">
        <f>IF(I6=0,0,(I6-E6)/E6)</f>
        <v>0</v>
      </c>
      <c r="M6" s="33">
        <f t="shared" ref="M6:M11" si="1">I6-C6</f>
        <v>0</v>
      </c>
      <c r="N6" s="34">
        <f>IF(M6=0,0,M6/C6)</f>
        <v>0</v>
      </c>
    </row>
    <row r="7" spans="1:14" ht="24.95" customHeight="1" x14ac:dyDescent="0.2">
      <c r="A7" s="31">
        <v>2</v>
      </c>
      <c r="B7" s="32"/>
      <c r="C7" s="33"/>
      <c r="D7" s="34">
        <f t="shared" ref="D7:F21" si="2">IF(C7=0,0,C7/C$21)</f>
        <v>0</v>
      </c>
      <c r="E7" s="33"/>
      <c r="F7" s="34">
        <f t="shared" si="2"/>
        <v>0</v>
      </c>
      <c r="G7" s="34">
        <f t="shared" si="0"/>
        <v>0</v>
      </c>
      <c r="H7" s="33"/>
      <c r="I7" s="33"/>
      <c r="J7" s="34">
        <f t="shared" ref="J7:J12" si="3">IF(I7=0,0,I7/H7)</f>
        <v>0</v>
      </c>
      <c r="K7" s="34">
        <f t="shared" ref="K7:K21" si="4">IF(I7=0,0,I7/I$21)</f>
        <v>0</v>
      </c>
      <c r="L7" s="34">
        <f t="shared" ref="L7:L21" si="5">IF(I7=0,0,(I7-E7)/E7)</f>
        <v>0</v>
      </c>
      <c r="M7" s="33">
        <f t="shared" si="1"/>
        <v>0</v>
      </c>
      <c r="N7" s="34">
        <f t="shared" ref="N7:N21" si="6">IF(M7=0,0,M7/C7)</f>
        <v>0</v>
      </c>
    </row>
    <row r="8" spans="1:14" ht="24.95" customHeight="1" x14ac:dyDescent="0.2">
      <c r="A8" s="31">
        <v>3</v>
      </c>
      <c r="B8" s="32"/>
      <c r="C8" s="33"/>
      <c r="D8" s="34">
        <f t="shared" si="2"/>
        <v>0</v>
      </c>
      <c r="E8" s="33"/>
      <c r="F8" s="34">
        <f t="shared" si="2"/>
        <v>0</v>
      </c>
      <c r="G8" s="34">
        <f t="shared" si="0"/>
        <v>0</v>
      </c>
      <c r="H8" s="33"/>
      <c r="I8" s="33"/>
      <c r="J8" s="34">
        <f t="shared" si="3"/>
        <v>0</v>
      </c>
      <c r="K8" s="34">
        <f t="shared" si="4"/>
        <v>0</v>
      </c>
      <c r="L8" s="34">
        <f t="shared" si="5"/>
        <v>0</v>
      </c>
      <c r="M8" s="33">
        <f t="shared" si="1"/>
        <v>0</v>
      </c>
      <c r="N8" s="34">
        <f t="shared" si="6"/>
        <v>0</v>
      </c>
    </row>
    <row r="9" spans="1:14" ht="24.95" customHeight="1" x14ac:dyDescent="0.2">
      <c r="A9" s="31">
        <v>4</v>
      </c>
      <c r="B9" s="32"/>
      <c r="C9" s="33"/>
      <c r="D9" s="34">
        <f t="shared" si="2"/>
        <v>0</v>
      </c>
      <c r="E9" s="33"/>
      <c r="F9" s="34">
        <f t="shared" si="2"/>
        <v>0</v>
      </c>
      <c r="G9" s="34">
        <f t="shared" si="0"/>
        <v>0</v>
      </c>
      <c r="H9" s="33"/>
      <c r="I9" s="33"/>
      <c r="J9" s="34">
        <f t="shared" si="3"/>
        <v>0</v>
      </c>
      <c r="K9" s="34">
        <f t="shared" si="4"/>
        <v>0</v>
      </c>
      <c r="L9" s="34">
        <f t="shared" si="5"/>
        <v>0</v>
      </c>
      <c r="M9" s="33">
        <f t="shared" si="1"/>
        <v>0</v>
      </c>
      <c r="N9" s="34">
        <f t="shared" si="6"/>
        <v>0</v>
      </c>
    </row>
    <row r="10" spans="1:14" ht="24.95" customHeight="1" x14ac:dyDescent="0.2">
      <c r="A10" s="31">
        <v>5</v>
      </c>
      <c r="B10" s="32"/>
      <c r="C10" s="33"/>
      <c r="D10" s="34">
        <f t="shared" si="2"/>
        <v>0</v>
      </c>
      <c r="E10" s="33"/>
      <c r="F10" s="34">
        <f t="shared" si="2"/>
        <v>0</v>
      </c>
      <c r="G10" s="34">
        <f t="shared" si="0"/>
        <v>0</v>
      </c>
      <c r="H10" s="33"/>
      <c r="I10" s="33"/>
      <c r="J10" s="34">
        <f t="shared" si="3"/>
        <v>0</v>
      </c>
      <c r="K10" s="34">
        <f t="shared" si="4"/>
        <v>0</v>
      </c>
      <c r="L10" s="34">
        <f t="shared" si="5"/>
        <v>0</v>
      </c>
      <c r="M10" s="33">
        <f t="shared" si="1"/>
        <v>0</v>
      </c>
      <c r="N10" s="34">
        <f t="shared" si="6"/>
        <v>0</v>
      </c>
    </row>
    <row r="11" spans="1:14" ht="24.95" customHeight="1" x14ac:dyDescent="0.2">
      <c r="A11" s="40" t="s">
        <v>11</v>
      </c>
      <c r="B11" s="32"/>
      <c r="C11" s="33"/>
      <c r="D11" s="34">
        <f t="shared" si="2"/>
        <v>0</v>
      </c>
      <c r="E11" s="33"/>
      <c r="F11" s="34">
        <f t="shared" si="2"/>
        <v>0</v>
      </c>
      <c r="G11" s="34">
        <f t="shared" si="0"/>
        <v>0</v>
      </c>
      <c r="H11" s="33"/>
      <c r="I11" s="33"/>
      <c r="J11" s="34">
        <f t="shared" si="3"/>
        <v>0</v>
      </c>
      <c r="K11" s="34">
        <f t="shared" si="4"/>
        <v>0</v>
      </c>
      <c r="L11" s="34">
        <f t="shared" si="5"/>
        <v>0</v>
      </c>
      <c r="M11" s="33">
        <f t="shared" si="1"/>
        <v>0</v>
      </c>
      <c r="N11" s="34">
        <f t="shared" si="6"/>
        <v>0</v>
      </c>
    </row>
    <row r="12" spans="1:14" ht="27" x14ac:dyDescent="0.25">
      <c r="A12" s="31"/>
      <c r="B12" s="41" t="s">
        <v>12</v>
      </c>
      <c r="C12" s="33">
        <f>SUM(C6:C11)</f>
        <v>0</v>
      </c>
      <c r="D12" s="34">
        <f t="shared" si="2"/>
        <v>0</v>
      </c>
      <c r="E12" s="33">
        <f>SUM(E6:E11)</f>
        <v>0</v>
      </c>
      <c r="F12" s="34">
        <f t="shared" si="2"/>
        <v>0</v>
      </c>
      <c r="G12" s="34">
        <f t="shared" si="0"/>
        <v>0</v>
      </c>
      <c r="H12" s="33">
        <f>SUM(H6:H11)</f>
        <v>0</v>
      </c>
      <c r="I12" s="33"/>
      <c r="J12" s="34">
        <f t="shared" si="3"/>
        <v>0</v>
      </c>
      <c r="K12" s="34">
        <f t="shared" si="4"/>
        <v>0</v>
      </c>
      <c r="L12" s="34">
        <f t="shared" si="5"/>
        <v>0</v>
      </c>
      <c r="M12" s="33">
        <f>SUM(M6:M11)</f>
        <v>0</v>
      </c>
      <c r="N12" s="34">
        <f t="shared" si="6"/>
        <v>0</v>
      </c>
    </row>
    <row r="13" spans="1:14" ht="24.95" customHeight="1" x14ac:dyDescent="0.25">
      <c r="A13" s="35"/>
      <c r="B13" s="36" t="s">
        <v>13</v>
      </c>
      <c r="C13" s="37"/>
      <c r="D13" s="38"/>
      <c r="E13" s="37"/>
      <c r="F13" s="38"/>
      <c r="G13" s="38"/>
      <c r="H13" s="37"/>
      <c r="I13" s="37"/>
      <c r="J13" s="38"/>
      <c r="K13" s="38"/>
      <c r="L13" s="38"/>
      <c r="M13" s="37"/>
      <c r="N13" s="39"/>
    </row>
    <row r="14" spans="1:14" ht="24.95" customHeight="1" x14ac:dyDescent="0.2">
      <c r="A14" s="31">
        <v>1</v>
      </c>
      <c r="B14" s="32"/>
      <c r="C14" s="33"/>
      <c r="D14" s="34">
        <f t="shared" si="2"/>
        <v>0</v>
      </c>
      <c r="E14" s="33"/>
      <c r="F14" s="34">
        <f t="shared" si="2"/>
        <v>0</v>
      </c>
      <c r="G14" s="34">
        <f t="shared" ref="G14:G21" si="7">IF(C14=0,0,(E14-C14)/C14)</f>
        <v>0</v>
      </c>
      <c r="H14" s="33"/>
      <c r="I14" s="33"/>
      <c r="J14" s="34">
        <f t="shared" ref="J14:J21" si="8">IF(I14=0,0,I14/H14)</f>
        <v>0</v>
      </c>
      <c r="K14" s="34">
        <f t="shared" si="4"/>
        <v>0</v>
      </c>
      <c r="L14" s="34">
        <f t="shared" si="5"/>
        <v>0</v>
      </c>
      <c r="M14" s="33">
        <f t="shared" ref="M14:M19" si="9">I14-C14</f>
        <v>0</v>
      </c>
      <c r="N14" s="34">
        <f t="shared" si="6"/>
        <v>0</v>
      </c>
    </row>
    <row r="15" spans="1:14" ht="24.95" customHeight="1" x14ac:dyDescent="0.2">
      <c r="A15" s="31">
        <v>2</v>
      </c>
      <c r="B15" s="32"/>
      <c r="C15" s="33"/>
      <c r="D15" s="34">
        <f t="shared" si="2"/>
        <v>0</v>
      </c>
      <c r="E15" s="33"/>
      <c r="F15" s="34">
        <f t="shared" si="2"/>
        <v>0</v>
      </c>
      <c r="G15" s="34">
        <f t="shared" si="7"/>
        <v>0</v>
      </c>
      <c r="H15" s="33"/>
      <c r="I15" s="33"/>
      <c r="J15" s="34">
        <f t="shared" si="8"/>
        <v>0</v>
      </c>
      <c r="K15" s="34">
        <f t="shared" si="4"/>
        <v>0</v>
      </c>
      <c r="L15" s="34">
        <f t="shared" si="5"/>
        <v>0</v>
      </c>
      <c r="M15" s="33">
        <f t="shared" si="9"/>
        <v>0</v>
      </c>
      <c r="N15" s="34">
        <f t="shared" si="6"/>
        <v>0</v>
      </c>
    </row>
    <row r="16" spans="1:14" ht="24.95" customHeight="1" x14ac:dyDescent="0.2">
      <c r="A16" s="31">
        <v>3</v>
      </c>
      <c r="B16" s="32"/>
      <c r="C16" s="33"/>
      <c r="D16" s="34">
        <f t="shared" si="2"/>
        <v>0</v>
      </c>
      <c r="E16" s="33"/>
      <c r="F16" s="34">
        <f t="shared" si="2"/>
        <v>0</v>
      </c>
      <c r="G16" s="34">
        <f t="shared" si="7"/>
        <v>0</v>
      </c>
      <c r="H16" s="33"/>
      <c r="I16" s="33"/>
      <c r="J16" s="34">
        <f t="shared" si="8"/>
        <v>0</v>
      </c>
      <c r="K16" s="34">
        <f t="shared" si="4"/>
        <v>0</v>
      </c>
      <c r="L16" s="34">
        <f t="shared" si="5"/>
        <v>0</v>
      </c>
      <c r="M16" s="33">
        <f t="shared" si="9"/>
        <v>0</v>
      </c>
      <c r="N16" s="34">
        <f t="shared" si="6"/>
        <v>0</v>
      </c>
    </row>
    <row r="17" spans="1:14" ht="24.95" customHeight="1" x14ac:dyDescent="0.2">
      <c r="A17" s="31">
        <v>4</v>
      </c>
      <c r="B17" s="32"/>
      <c r="C17" s="33"/>
      <c r="D17" s="34">
        <f t="shared" si="2"/>
        <v>0</v>
      </c>
      <c r="E17" s="33"/>
      <c r="F17" s="34">
        <f t="shared" si="2"/>
        <v>0</v>
      </c>
      <c r="G17" s="34">
        <f t="shared" si="7"/>
        <v>0</v>
      </c>
      <c r="H17" s="33"/>
      <c r="I17" s="33"/>
      <c r="J17" s="34">
        <f t="shared" si="8"/>
        <v>0</v>
      </c>
      <c r="K17" s="34">
        <f t="shared" si="4"/>
        <v>0</v>
      </c>
      <c r="L17" s="34">
        <f t="shared" si="5"/>
        <v>0</v>
      </c>
      <c r="M17" s="33">
        <f t="shared" si="9"/>
        <v>0</v>
      </c>
      <c r="N17" s="34">
        <f t="shared" si="6"/>
        <v>0</v>
      </c>
    </row>
    <row r="18" spans="1:14" ht="24.95" customHeight="1" x14ac:dyDescent="0.2">
      <c r="A18" s="31">
        <v>5</v>
      </c>
      <c r="B18" s="32"/>
      <c r="C18" s="33"/>
      <c r="D18" s="34">
        <f t="shared" si="2"/>
        <v>0</v>
      </c>
      <c r="E18" s="33"/>
      <c r="F18" s="34">
        <f t="shared" si="2"/>
        <v>0</v>
      </c>
      <c r="G18" s="34">
        <f t="shared" si="7"/>
        <v>0</v>
      </c>
      <c r="H18" s="33"/>
      <c r="I18" s="33"/>
      <c r="J18" s="34">
        <f t="shared" si="8"/>
        <v>0</v>
      </c>
      <c r="K18" s="34">
        <f t="shared" si="4"/>
        <v>0</v>
      </c>
      <c r="L18" s="34">
        <f t="shared" si="5"/>
        <v>0</v>
      </c>
      <c r="M18" s="33">
        <f t="shared" si="9"/>
        <v>0</v>
      </c>
      <c r="N18" s="34">
        <f t="shared" si="6"/>
        <v>0</v>
      </c>
    </row>
    <row r="19" spans="1:14" ht="24.95" customHeight="1" x14ac:dyDescent="0.2">
      <c r="A19" s="40" t="s">
        <v>11</v>
      </c>
      <c r="B19" s="32"/>
      <c r="C19" s="33"/>
      <c r="D19" s="34">
        <f t="shared" si="2"/>
        <v>0</v>
      </c>
      <c r="E19" s="33"/>
      <c r="F19" s="34">
        <f t="shared" si="2"/>
        <v>0</v>
      </c>
      <c r="G19" s="34">
        <f t="shared" si="7"/>
        <v>0</v>
      </c>
      <c r="H19" s="33"/>
      <c r="I19" s="33"/>
      <c r="J19" s="34">
        <f t="shared" si="8"/>
        <v>0</v>
      </c>
      <c r="K19" s="34">
        <f t="shared" si="4"/>
        <v>0</v>
      </c>
      <c r="L19" s="34">
        <f t="shared" si="5"/>
        <v>0</v>
      </c>
      <c r="M19" s="33">
        <f t="shared" si="9"/>
        <v>0</v>
      </c>
      <c r="N19" s="34">
        <f t="shared" si="6"/>
        <v>0</v>
      </c>
    </row>
    <row r="20" spans="1:14" ht="27" x14ac:dyDescent="0.25">
      <c r="A20" s="31"/>
      <c r="B20" s="41" t="s">
        <v>14</v>
      </c>
      <c r="C20" s="33">
        <f>SUM(C14:C19)</f>
        <v>0</v>
      </c>
      <c r="D20" s="34">
        <f t="shared" si="2"/>
        <v>0</v>
      </c>
      <c r="E20" s="33">
        <f>SUM(E14:E19)</f>
        <v>0</v>
      </c>
      <c r="F20" s="34">
        <f t="shared" si="2"/>
        <v>0</v>
      </c>
      <c r="G20" s="34">
        <f t="shared" si="7"/>
        <v>0</v>
      </c>
      <c r="H20" s="33">
        <f>SUM(H14:H19)</f>
        <v>0</v>
      </c>
      <c r="I20" s="33"/>
      <c r="J20" s="34">
        <f t="shared" si="8"/>
        <v>0</v>
      </c>
      <c r="K20" s="34">
        <f t="shared" si="4"/>
        <v>0</v>
      </c>
      <c r="L20" s="34">
        <f t="shared" si="5"/>
        <v>0</v>
      </c>
      <c r="M20" s="33">
        <f>SUM(M14:M19)</f>
        <v>0</v>
      </c>
      <c r="N20" s="34">
        <f t="shared" si="6"/>
        <v>0</v>
      </c>
    </row>
    <row r="21" spans="1:14" ht="37.5" customHeight="1" x14ac:dyDescent="0.25">
      <c r="A21" s="31"/>
      <c r="B21" s="41" t="s">
        <v>15</v>
      </c>
      <c r="C21" s="33">
        <f>SUM(C12,C20)</f>
        <v>0</v>
      </c>
      <c r="D21" s="34">
        <f t="shared" si="2"/>
        <v>0</v>
      </c>
      <c r="E21" s="33">
        <f>SUM(E12,E20)</f>
        <v>0</v>
      </c>
      <c r="F21" s="34">
        <f t="shared" si="2"/>
        <v>0</v>
      </c>
      <c r="G21" s="34">
        <f t="shared" si="7"/>
        <v>0</v>
      </c>
      <c r="H21" s="33">
        <f>SUM(H12,H20)</f>
        <v>0</v>
      </c>
      <c r="I21" s="33"/>
      <c r="J21" s="34">
        <f t="shared" si="8"/>
        <v>0</v>
      </c>
      <c r="K21" s="34">
        <f t="shared" si="4"/>
        <v>0</v>
      </c>
      <c r="L21" s="34">
        <f t="shared" si="5"/>
        <v>0</v>
      </c>
      <c r="M21" s="33">
        <f>SUM(M12,M20)</f>
        <v>0</v>
      </c>
      <c r="N21" s="34">
        <f t="shared" si="6"/>
        <v>0</v>
      </c>
    </row>
    <row r="22" spans="1:14" ht="24.95" customHeight="1" x14ac:dyDescent="0.25">
      <c r="A22" s="27" t="s">
        <v>0</v>
      </c>
      <c r="B22" s="28"/>
      <c r="C22" s="28"/>
      <c r="D22" s="29"/>
      <c r="E22" s="28"/>
      <c r="F22" s="29"/>
      <c r="G22" s="29"/>
      <c r="H22" s="28"/>
      <c r="I22" s="28"/>
      <c r="J22" s="29"/>
      <c r="K22" s="29"/>
      <c r="L22" s="29"/>
      <c r="M22" s="28"/>
      <c r="N22" s="29"/>
    </row>
    <row r="23" spans="1:14" ht="24.95" customHeight="1" x14ac:dyDescent="0.2">
      <c r="A23" s="30" t="s">
        <v>16</v>
      </c>
      <c r="B23" s="28"/>
      <c r="C23" s="28"/>
      <c r="D23" s="29"/>
      <c r="E23" s="28"/>
      <c r="F23" s="29"/>
      <c r="G23" s="29"/>
      <c r="H23" s="28"/>
      <c r="I23" s="28"/>
      <c r="J23" s="29"/>
      <c r="K23" s="29"/>
      <c r="L23" s="29"/>
      <c r="M23" s="28"/>
      <c r="N23" s="29"/>
    </row>
    <row r="24" spans="1:14" ht="25.5" customHeight="1" x14ac:dyDescent="0.2">
      <c r="A24" s="42"/>
      <c r="B24" s="43"/>
      <c r="C24" s="50" t="s">
        <v>43</v>
      </c>
      <c r="D24" s="22"/>
      <c r="E24" s="25" t="s">
        <v>44</v>
      </c>
      <c r="F24" s="23"/>
      <c r="G24" s="22"/>
      <c r="H24" s="25" t="s">
        <v>45</v>
      </c>
      <c r="I24" s="24"/>
      <c r="J24" s="23"/>
      <c r="K24" s="23"/>
      <c r="L24" s="22"/>
      <c r="M24" s="79" t="s">
        <v>46</v>
      </c>
      <c r="N24" s="80"/>
    </row>
    <row r="25" spans="1:14" ht="25.5" x14ac:dyDescent="0.2">
      <c r="A25" s="44"/>
      <c r="B25" s="45"/>
      <c r="C25" s="21" t="s">
        <v>3</v>
      </c>
      <c r="D25" s="21" t="s">
        <v>2</v>
      </c>
      <c r="E25" s="21" t="s">
        <v>3</v>
      </c>
      <c r="F25" s="21" t="s">
        <v>2</v>
      </c>
      <c r="G25" s="21" t="s">
        <v>4</v>
      </c>
      <c r="H25" s="21" t="s">
        <v>5</v>
      </c>
      <c r="I25" s="21" t="s">
        <v>6</v>
      </c>
      <c r="J25" s="21" t="s">
        <v>7</v>
      </c>
      <c r="K25" s="21" t="s">
        <v>2</v>
      </c>
      <c r="L25" s="21" t="s">
        <v>4</v>
      </c>
      <c r="M25" s="21" t="s">
        <v>8</v>
      </c>
      <c r="N25" s="21" t="s">
        <v>9</v>
      </c>
    </row>
    <row r="26" spans="1:14" ht="24.95" customHeight="1" x14ac:dyDescent="0.25">
      <c r="A26" s="35"/>
      <c r="B26" s="36" t="s">
        <v>10</v>
      </c>
      <c r="C26" s="37"/>
      <c r="D26" s="38"/>
      <c r="E26" s="37"/>
      <c r="F26" s="38"/>
      <c r="G26" s="38"/>
      <c r="H26" s="37"/>
      <c r="I26" s="37"/>
      <c r="J26" s="38"/>
      <c r="K26" s="38"/>
      <c r="L26" s="38"/>
      <c r="M26" s="37"/>
      <c r="N26" s="39"/>
    </row>
    <row r="27" spans="1:14" ht="24.95" customHeight="1" x14ac:dyDescent="0.2">
      <c r="A27" s="31">
        <v>1</v>
      </c>
      <c r="B27" s="32"/>
      <c r="C27" s="33"/>
      <c r="D27" s="34">
        <f>IF(C27=0,0,C27/C$42)</f>
        <v>0</v>
      </c>
      <c r="E27" s="33"/>
      <c r="F27" s="34">
        <f>IF(E27=0,0,E27/E$42)</f>
        <v>0</v>
      </c>
      <c r="G27" s="34">
        <f t="shared" ref="G27:G42" si="10">IF(C27=0,0,(E27-C27)/C27)</f>
        <v>0</v>
      </c>
      <c r="H27" s="33"/>
      <c r="I27" s="33"/>
      <c r="J27" s="34">
        <f>IF(I27=0,0,I27/H27)</f>
        <v>0</v>
      </c>
      <c r="K27" s="34">
        <f>IF(I27=0,0,I27/I$42)</f>
        <v>0</v>
      </c>
      <c r="L27" s="34">
        <f>IF(I27=0,0,(I27-E27)/E27)</f>
        <v>0</v>
      </c>
      <c r="M27" s="33">
        <f t="shared" ref="M27:M32" si="11">I27-C27</f>
        <v>0</v>
      </c>
      <c r="N27" s="34">
        <f>IF(M27=0,0,M27/C27)</f>
        <v>0</v>
      </c>
    </row>
    <row r="28" spans="1:14" ht="24.95" customHeight="1" x14ac:dyDescent="0.2">
      <c r="A28" s="31">
        <v>2</v>
      </c>
      <c r="B28" s="32"/>
      <c r="C28" s="33"/>
      <c r="D28" s="34">
        <f t="shared" ref="D28:D42" si="12">IF(C28=0,0,C28/C$42)</f>
        <v>0</v>
      </c>
      <c r="E28" s="33"/>
      <c r="F28" s="34">
        <f t="shared" ref="F28:F42" si="13">IF(E28=0,0,E28/E$42)</f>
        <v>0</v>
      </c>
      <c r="G28" s="34">
        <f t="shared" si="10"/>
        <v>0</v>
      </c>
      <c r="H28" s="33"/>
      <c r="I28" s="33"/>
      <c r="J28" s="34">
        <f t="shared" ref="J28:J42" si="14">IF(I28=0,0,I28/H28)</f>
        <v>0</v>
      </c>
      <c r="K28" s="34">
        <f t="shared" ref="K28:K42" si="15">IF(I28=0,0,I28/I$42)</f>
        <v>0</v>
      </c>
      <c r="L28" s="34">
        <f t="shared" ref="L28:L42" si="16">IF(I28=0,0,(I28-E28)/E28)</f>
        <v>0</v>
      </c>
      <c r="M28" s="33">
        <f t="shared" si="11"/>
        <v>0</v>
      </c>
      <c r="N28" s="34">
        <f t="shared" ref="N28:N42" si="17">IF(M28=0,0,M28/C28)</f>
        <v>0</v>
      </c>
    </row>
    <row r="29" spans="1:14" ht="24.95" customHeight="1" x14ac:dyDescent="0.2">
      <c r="A29" s="31">
        <v>3</v>
      </c>
      <c r="B29" s="32"/>
      <c r="C29" s="33"/>
      <c r="D29" s="34">
        <f t="shared" si="12"/>
        <v>0</v>
      </c>
      <c r="E29" s="33"/>
      <c r="F29" s="34">
        <f t="shared" si="13"/>
        <v>0</v>
      </c>
      <c r="G29" s="34">
        <f t="shared" si="10"/>
        <v>0</v>
      </c>
      <c r="H29" s="33"/>
      <c r="I29" s="33"/>
      <c r="J29" s="34">
        <f t="shared" si="14"/>
        <v>0</v>
      </c>
      <c r="K29" s="34">
        <f t="shared" si="15"/>
        <v>0</v>
      </c>
      <c r="L29" s="34">
        <f t="shared" si="16"/>
        <v>0</v>
      </c>
      <c r="M29" s="33">
        <f t="shared" si="11"/>
        <v>0</v>
      </c>
      <c r="N29" s="34">
        <f t="shared" si="17"/>
        <v>0</v>
      </c>
    </row>
    <row r="30" spans="1:14" ht="24.95" customHeight="1" x14ac:dyDescent="0.2">
      <c r="A30" s="31">
        <v>4</v>
      </c>
      <c r="B30" s="32"/>
      <c r="C30" s="33"/>
      <c r="D30" s="34">
        <f t="shared" si="12"/>
        <v>0</v>
      </c>
      <c r="E30" s="33"/>
      <c r="F30" s="34">
        <f t="shared" si="13"/>
        <v>0</v>
      </c>
      <c r="G30" s="34">
        <f t="shared" si="10"/>
        <v>0</v>
      </c>
      <c r="H30" s="33"/>
      <c r="I30" s="33"/>
      <c r="J30" s="34">
        <f t="shared" si="14"/>
        <v>0</v>
      </c>
      <c r="K30" s="34">
        <f t="shared" si="15"/>
        <v>0</v>
      </c>
      <c r="L30" s="34">
        <f t="shared" si="16"/>
        <v>0</v>
      </c>
      <c r="M30" s="33">
        <f t="shared" si="11"/>
        <v>0</v>
      </c>
      <c r="N30" s="34">
        <f t="shared" si="17"/>
        <v>0</v>
      </c>
    </row>
    <row r="31" spans="1:14" ht="24.95" customHeight="1" x14ac:dyDescent="0.2">
      <c r="A31" s="31">
        <v>5</v>
      </c>
      <c r="B31" s="32"/>
      <c r="C31" s="33"/>
      <c r="D31" s="34">
        <f t="shared" si="12"/>
        <v>0</v>
      </c>
      <c r="E31" s="33"/>
      <c r="F31" s="34">
        <f t="shared" si="13"/>
        <v>0</v>
      </c>
      <c r="G31" s="34">
        <f t="shared" si="10"/>
        <v>0</v>
      </c>
      <c r="H31" s="33"/>
      <c r="I31" s="33"/>
      <c r="J31" s="34">
        <f t="shared" si="14"/>
        <v>0</v>
      </c>
      <c r="K31" s="34">
        <f t="shared" si="15"/>
        <v>0</v>
      </c>
      <c r="L31" s="34">
        <f t="shared" si="16"/>
        <v>0</v>
      </c>
      <c r="M31" s="33">
        <f t="shared" si="11"/>
        <v>0</v>
      </c>
      <c r="N31" s="34">
        <f t="shared" si="17"/>
        <v>0</v>
      </c>
    </row>
    <row r="32" spans="1:14" ht="24.95" customHeight="1" x14ac:dyDescent="0.2">
      <c r="A32" s="40" t="s">
        <v>11</v>
      </c>
      <c r="B32" s="32"/>
      <c r="C32" s="33"/>
      <c r="D32" s="34">
        <f t="shared" si="12"/>
        <v>0</v>
      </c>
      <c r="E32" s="33"/>
      <c r="F32" s="34">
        <f t="shared" si="13"/>
        <v>0</v>
      </c>
      <c r="G32" s="34">
        <f t="shared" si="10"/>
        <v>0</v>
      </c>
      <c r="H32" s="33"/>
      <c r="I32" s="33"/>
      <c r="J32" s="34">
        <f t="shared" si="14"/>
        <v>0</v>
      </c>
      <c r="K32" s="34">
        <f t="shared" si="15"/>
        <v>0</v>
      </c>
      <c r="L32" s="34">
        <f t="shared" si="16"/>
        <v>0</v>
      </c>
      <c r="M32" s="33">
        <f t="shared" si="11"/>
        <v>0</v>
      </c>
      <c r="N32" s="34">
        <f t="shared" si="17"/>
        <v>0</v>
      </c>
    </row>
    <row r="33" spans="1:14" ht="27" x14ac:dyDescent="0.25">
      <c r="A33" s="31"/>
      <c r="B33" s="41" t="s">
        <v>12</v>
      </c>
      <c r="C33" s="33">
        <f>SUM(C27:C32)</f>
        <v>0</v>
      </c>
      <c r="D33" s="34">
        <f t="shared" si="12"/>
        <v>0</v>
      </c>
      <c r="E33" s="33">
        <f>SUM(E27:E32)</f>
        <v>0</v>
      </c>
      <c r="F33" s="34">
        <f t="shared" si="13"/>
        <v>0</v>
      </c>
      <c r="G33" s="34">
        <f>IF(C33=0,0,(E33-C33)/C33)</f>
        <v>0</v>
      </c>
      <c r="H33" s="33">
        <f>SUM(H27:H32)</f>
        <v>0</v>
      </c>
      <c r="I33" s="33">
        <f>SUM(I27:I32)</f>
        <v>0</v>
      </c>
      <c r="J33" s="34">
        <f t="shared" si="14"/>
        <v>0</v>
      </c>
      <c r="K33" s="34">
        <f t="shared" si="15"/>
        <v>0</v>
      </c>
      <c r="L33" s="34">
        <f t="shared" si="16"/>
        <v>0</v>
      </c>
      <c r="M33" s="33">
        <f>SUM(M27:M32)</f>
        <v>0</v>
      </c>
      <c r="N33" s="34">
        <f t="shared" si="17"/>
        <v>0</v>
      </c>
    </row>
    <row r="34" spans="1:14" ht="24.95" customHeight="1" x14ac:dyDescent="0.25">
      <c r="A34" s="35"/>
      <c r="B34" s="36" t="s">
        <v>13</v>
      </c>
      <c r="C34" s="37"/>
      <c r="D34" s="38"/>
      <c r="E34" s="37"/>
      <c r="F34" s="38"/>
      <c r="G34" s="38"/>
      <c r="H34" s="37"/>
      <c r="I34" s="37"/>
      <c r="J34" s="38"/>
      <c r="K34" s="38"/>
      <c r="L34" s="38"/>
      <c r="M34" s="37"/>
      <c r="N34" s="39"/>
    </row>
    <row r="35" spans="1:14" ht="24.95" customHeight="1" x14ac:dyDescent="0.2">
      <c r="A35" s="31">
        <v>1</v>
      </c>
      <c r="B35" s="32"/>
      <c r="C35" s="33"/>
      <c r="D35" s="34">
        <f t="shared" si="12"/>
        <v>0</v>
      </c>
      <c r="E35" s="33"/>
      <c r="F35" s="34">
        <f t="shared" si="13"/>
        <v>0</v>
      </c>
      <c r="G35" s="34">
        <f t="shared" si="10"/>
        <v>0</v>
      </c>
      <c r="H35" s="33"/>
      <c r="I35" s="33"/>
      <c r="J35" s="34">
        <f t="shared" si="14"/>
        <v>0</v>
      </c>
      <c r="K35" s="34">
        <f t="shared" si="15"/>
        <v>0</v>
      </c>
      <c r="L35" s="34">
        <f t="shared" si="16"/>
        <v>0</v>
      </c>
      <c r="M35" s="33">
        <f t="shared" ref="M35:M40" si="18">I35-C35</f>
        <v>0</v>
      </c>
      <c r="N35" s="34">
        <f t="shared" si="17"/>
        <v>0</v>
      </c>
    </row>
    <row r="36" spans="1:14" ht="24.95" customHeight="1" x14ac:dyDescent="0.2">
      <c r="A36" s="31">
        <v>2</v>
      </c>
      <c r="B36" s="32"/>
      <c r="C36" s="33"/>
      <c r="D36" s="34">
        <f t="shared" si="12"/>
        <v>0</v>
      </c>
      <c r="E36" s="33"/>
      <c r="F36" s="34">
        <f t="shared" si="13"/>
        <v>0</v>
      </c>
      <c r="G36" s="34">
        <f t="shared" si="10"/>
        <v>0</v>
      </c>
      <c r="H36" s="33"/>
      <c r="I36" s="33"/>
      <c r="J36" s="34">
        <f t="shared" si="14"/>
        <v>0</v>
      </c>
      <c r="K36" s="34">
        <f t="shared" si="15"/>
        <v>0</v>
      </c>
      <c r="L36" s="34">
        <f t="shared" si="16"/>
        <v>0</v>
      </c>
      <c r="M36" s="33">
        <f t="shared" si="18"/>
        <v>0</v>
      </c>
      <c r="N36" s="34">
        <f t="shared" si="17"/>
        <v>0</v>
      </c>
    </row>
    <row r="37" spans="1:14" ht="24.95" customHeight="1" x14ac:dyDescent="0.2">
      <c r="A37" s="31">
        <v>3</v>
      </c>
      <c r="B37" s="32"/>
      <c r="C37" s="33"/>
      <c r="D37" s="34">
        <f t="shared" si="12"/>
        <v>0</v>
      </c>
      <c r="E37" s="33"/>
      <c r="F37" s="34">
        <f t="shared" si="13"/>
        <v>0</v>
      </c>
      <c r="G37" s="34">
        <f t="shared" si="10"/>
        <v>0</v>
      </c>
      <c r="H37" s="33"/>
      <c r="I37" s="33"/>
      <c r="J37" s="34">
        <f t="shared" si="14"/>
        <v>0</v>
      </c>
      <c r="K37" s="34">
        <f t="shared" si="15"/>
        <v>0</v>
      </c>
      <c r="L37" s="34">
        <f t="shared" si="16"/>
        <v>0</v>
      </c>
      <c r="M37" s="33">
        <f t="shared" si="18"/>
        <v>0</v>
      </c>
      <c r="N37" s="34">
        <f t="shared" si="17"/>
        <v>0</v>
      </c>
    </row>
    <row r="38" spans="1:14" ht="24.95" customHeight="1" x14ac:dyDescent="0.2">
      <c r="A38" s="31">
        <v>4</v>
      </c>
      <c r="B38" s="32"/>
      <c r="C38" s="33"/>
      <c r="D38" s="34">
        <f t="shared" si="12"/>
        <v>0</v>
      </c>
      <c r="E38" s="33"/>
      <c r="F38" s="34">
        <f t="shared" si="13"/>
        <v>0</v>
      </c>
      <c r="G38" s="34">
        <f t="shared" si="10"/>
        <v>0</v>
      </c>
      <c r="H38" s="33"/>
      <c r="I38" s="33"/>
      <c r="J38" s="34">
        <f t="shared" si="14"/>
        <v>0</v>
      </c>
      <c r="K38" s="34">
        <f t="shared" si="15"/>
        <v>0</v>
      </c>
      <c r="L38" s="34">
        <f t="shared" si="16"/>
        <v>0</v>
      </c>
      <c r="M38" s="33">
        <f t="shared" si="18"/>
        <v>0</v>
      </c>
      <c r="N38" s="34">
        <f t="shared" si="17"/>
        <v>0</v>
      </c>
    </row>
    <row r="39" spans="1:14" ht="24.95" customHeight="1" x14ac:dyDescent="0.2">
      <c r="A39" s="31">
        <v>5</v>
      </c>
      <c r="B39" s="32"/>
      <c r="C39" s="33"/>
      <c r="D39" s="34">
        <f t="shared" si="12"/>
        <v>0</v>
      </c>
      <c r="E39" s="33"/>
      <c r="F39" s="34">
        <f t="shared" si="13"/>
        <v>0</v>
      </c>
      <c r="G39" s="34">
        <f t="shared" si="10"/>
        <v>0</v>
      </c>
      <c r="H39" s="33"/>
      <c r="I39" s="33"/>
      <c r="J39" s="34">
        <f t="shared" si="14"/>
        <v>0</v>
      </c>
      <c r="K39" s="34">
        <f t="shared" si="15"/>
        <v>0</v>
      </c>
      <c r="L39" s="34">
        <f t="shared" si="16"/>
        <v>0</v>
      </c>
      <c r="M39" s="33">
        <f t="shared" si="18"/>
        <v>0</v>
      </c>
      <c r="N39" s="34">
        <f t="shared" si="17"/>
        <v>0</v>
      </c>
    </row>
    <row r="40" spans="1:14" ht="24.95" customHeight="1" x14ac:dyDescent="0.2">
      <c r="A40" s="40" t="s">
        <v>11</v>
      </c>
      <c r="B40" s="32"/>
      <c r="C40" s="33"/>
      <c r="D40" s="34">
        <f t="shared" si="12"/>
        <v>0</v>
      </c>
      <c r="E40" s="33"/>
      <c r="F40" s="34">
        <f t="shared" si="13"/>
        <v>0</v>
      </c>
      <c r="G40" s="34">
        <f t="shared" si="10"/>
        <v>0</v>
      </c>
      <c r="H40" s="33"/>
      <c r="I40" s="33"/>
      <c r="J40" s="34">
        <f t="shared" si="14"/>
        <v>0</v>
      </c>
      <c r="K40" s="34">
        <f t="shared" si="15"/>
        <v>0</v>
      </c>
      <c r="L40" s="34">
        <f t="shared" si="16"/>
        <v>0</v>
      </c>
      <c r="M40" s="33">
        <f t="shared" si="18"/>
        <v>0</v>
      </c>
      <c r="N40" s="34">
        <f t="shared" si="17"/>
        <v>0</v>
      </c>
    </row>
    <row r="41" spans="1:14" ht="27" x14ac:dyDescent="0.25">
      <c r="A41" s="31"/>
      <c r="B41" s="41" t="s">
        <v>14</v>
      </c>
      <c r="C41" s="33">
        <f>SUM(C35:C40)</f>
        <v>0</v>
      </c>
      <c r="D41" s="34">
        <f t="shared" si="12"/>
        <v>0</v>
      </c>
      <c r="E41" s="33">
        <f>SUM(E35:E40)</f>
        <v>0</v>
      </c>
      <c r="F41" s="34">
        <f t="shared" si="13"/>
        <v>0</v>
      </c>
      <c r="G41" s="34">
        <f t="shared" si="10"/>
        <v>0</v>
      </c>
      <c r="H41" s="33">
        <f>SUM(H35:H40)</f>
        <v>0</v>
      </c>
      <c r="I41" s="33">
        <f>SUM(I35:I40)</f>
        <v>0</v>
      </c>
      <c r="J41" s="34">
        <f t="shared" si="14"/>
        <v>0</v>
      </c>
      <c r="K41" s="34">
        <f t="shared" si="15"/>
        <v>0</v>
      </c>
      <c r="L41" s="34">
        <f t="shared" si="16"/>
        <v>0</v>
      </c>
      <c r="M41" s="33">
        <f>SUM(M35:M40)</f>
        <v>0</v>
      </c>
      <c r="N41" s="34">
        <f t="shared" si="17"/>
        <v>0</v>
      </c>
    </row>
    <row r="42" spans="1:14" ht="37.5" customHeight="1" x14ac:dyDescent="0.25">
      <c r="A42" s="31"/>
      <c r="B42" s="41" t="s">
        <v>15</v>
      </c>
      <c r="C42" s="33">
        <f>SUM(C33,C41)</f>
        <v>0</v>
      </c>
      <c r="D42" s="34">
        <f t="shared" si="12"/>
        <v>0</v>
      </c>
      <c r="E42" s="33">
        <f>SUM(E33,E41)</f>
        <v>0</v>
      </c>
      <c r="F42" s="34">
        <f t="shared" si="13"/>
        <v>0</v>
      </c>
      <c r="G42" s="34">
        <f t="shared" si="10"/>
        <v>0</v>
      </c>
      <c r="H42" s="33">
        <f>SUM(H33,H41)</f>
        <v>0</v>
      </c>
      <c r="I42" s="33">
        <f>SUM(I33,I41)</f>
        <v>0</v>
      </c>
      <c r="J42" s="34">
        <f t="shared" si="14"/>
        <v>0</v>
      </c>
      <c r="K42" s="34">
        <f t="shared" si="15"/>
        <v>0</v>
      </c>
      <c r="L42" s="34">
        <f t="shared" si="16"/>
        <v>0</v>
      </c>
      <c r="M42" s="33">
        <f>SUM(M33,M41)</f>
        <v>0</v>
      </c>
      <c r="N42" s="34">
        <f t="shared" si="17"/>
        <v>0</v>
      </c>
    </row>
  </sheetData>
  <mergeCells count="2">
    <mergeCell ref="M3:N3"/>
    <mergeCell ref="M24:N24"/>
  </mergeCells>
  <phoneticPr fontId="0" type="noConversion"/>
  <printOptions horizontalCentered="1" gridLinesSet="0"/>
  <pageMargins left="0.25" right="0.25" top="0.32" bottom="0.52" header="0.17" footer="0.17"/>
  <pageSetup scale="95" orientation="landscape" horizontalDpi="4294967292" verticalDpi="4294967292" r:id="rId1"/>
  <headerFooter alignWithMargins="0">
    <oddFooter>&amp;C &amp;R&amp;P</oddFooter>
  </headerFooter>
  <rowBreaks count="1" manualBreakCount="1">
    <brk id="21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showGridLines="0" tabSelected="1" workbookViewId="0">
      <selection activeCell="A19" sqref="A19"/>
    </sheetView>
  </sheetViews>
  <sheetFormatPr defaultRowHeight="12.75" x14ac:dyDescent="0.2"/>
  <cols>
    <col min="1" max="1" width="7.7109375" style="16" customWidth="1"/>
    <col min="2" max="2" width="10.7109375" style="9" customWidth="1"/>
    <col min="3" max="3" width="5.28515625" style="9" customWidth="1"/>
    <col min="4" max="4" width="8.28515625" style="9" customWidth="1"/>
    <col min="5" max="5" width="7.7109375" style="9" customWidth="1"/>
    <col min="6" max="6" width="7.7109375" style="14" customWidth="1"/>
    <col min="7" max="7" width="7" style="9" customWidth="1"/>
    <col min="8" max="8" width="8.7109375" style="14" customWidth="1"/>
    <col min="9" max="9" width="6.140625" style="9" customWidth="1"/>
    <col min="10" max="10" width="7" style="9" customWidth="1"/>
    <col min="11" max="13" width="6.28515625" style="9" customWidth="1"/>
    <col min="14" max="14" width="6.7109375" style="9" customWidth="1"/>
    <col min="15" max="15" width="6.28515625" style="9" customWidth="1"/>
    <col min="16" max="16" width="6.5703125" style="15" customWidth="1"/>
    <col min="17" max="18" width="7.7109375" style="14" customWidth="1"/>
    <col min="19" max="19" width="7.7109375" style="9" customWidth="1"/>
    <col min="20" max="20" width="11.42578125" style="9" customWidth="1"/>
    <col min="21" max="24" width="5.7109375" style="9" customWidth="1"/>
    <col min="25" max="27" width="6.7109375" style="9" customWidth="1"/>
    <col min="28" max="28" width="9" style="9" customWidth="1"/>
    <col min="29" max="29" width="8.85546875" style="9" customWidth="1"/>
    <col min="30" max="30" width="6.5703125" style="9" customWidth="1"/>
    <col min="31" max="31" width="7.85546875" style="9" customWidth="1"/>
    <col min="32" max="32" width="5.7109375" style="9" customWidth="1"/>
    <col min="33" max="33" width="7" style="9" customWidth="1"/>
    <col min="34" max="34" width="6.85546875" style="9" customWidth="1"/>
    <col min="35" max="35" width="18.140625" style="9" customWidth="1"/>
    <col min="36" max="16384" width="9.140625" style="2"/>
  </cols>
  <sheetData>
    <row r="1" spans="1:24" x14ac:dyDescent="0.2">
      <c r="A1" s="3"/>
      <c r="B1" s="4"/>
      <c r="C1" s="5"/>
      <c r="D1" s="6" t="s">
        <v>17</v>
      </c>
      <c r="E1" s="125"/>
      <c r="F1" s="7"/>
      <c r="G1" s="8" t="s">
        <v>41</v>
      </c>
      <c r="H1" s="6"/>
      <c r="I1" s="6"/>
      <c r="J1" s="6"/>
      <c r="K1" s="6"/>
      <c r="L1" s="6"/>
      <c r="M1" s="6"/>
      <c r="N1" s="6"/>
      <c r="O1" s="6"/>
      <c r="P1" s="6"/>
      <c r="Q1" s="7"/>
    </row>
    <row r="2" spans="1:24" s="11" customFormat="1" ht="42" x14ac:dyDescent="0.15">
      <c r="A2" s="121" t="s">
        <v>19</v>
      </c>
      <c r="B2" s="122"/>
      <c r="C2" s="118" t="s">
        <v>80</v>
      </c>
      <c r="D2" s="68" t="s">
        <v>20</v>
      </c>
      <c r="E2" s="68" t="s">
        <v>21</v>
      </c>
      <c r="F2" s="119" t="s">
        <v>22</v>
      </c>
      <c r="G2" s="68" t="s">
        <v>23</v>
      </c>
      <c r="H2" s="119" t="s">
        <v>48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120" t="s">
        <v>31</v>
      </c>
      <c r="Q2" s="119" t="s">
        <v>49</v>
      </c>
    </row>
    <row r="3" spans="1:24" ht="20.85" customHeight="1" x14ac:dyDescent="0.2">
      <c r="A3" s="123">
        <v>1</v>
      </c>
      <c r="B3" s="124" t="s">
        <v>50</v>
      </c>
      <c r="C3" s="59">
        <v>875.02</v>
      </c>
      <c r="D3" s="59">
        <v>254893</v>
      </c>
      <c r="E3" s="59">
        <v>101621</v>
      </c>
      <c r="F3" s="57">
        <v>0.39800000000000002</v>
      </c>
      <c r="G3" s="59">
        <v>8915</v>
      </c>
      <c r="H3" s="13">
        <v>-1.9E-2</v>
      </c>
      <c r="I3" s="59">
        <v>3</v>
      </c>
      <c r="J3" s="59">
        <v>183</v>
      </c>
      <c r="K3" s="59">
        <v>312</v>
      </c>
      <c r="L3" s="59">
        <v>1048</v>
      </c>
      <c r="M3" s="59">
        <v>1236</v>
      </c>
      <c r="N3" s="59">
        <v>5722</v>
      </c>
      <c r="O3" s="59">
        <v>411</v>
      </c>
      <c r="P3" s="58">
        <v>3497.5</v>
      </c>
      <c r="Q3" s="13">
        <v>-3.5000000000000003E-2</v>
      </c>
    </row>
    <row r="4" spans="1:24" ht="20.85" customHeight="1" x14ac:dyDescent="0.2">
      <c r="A4" s="123">
        <v>2</v>
      </c>
      <c r="B4" s="124" t="s">
        <v>51</v>
      </c>
      <c r="C4" s="59">
        <v>680</v>
      </c>
      <c r="D4" s="59">
        <v>167141</v>
      </c>
      <c r="E4" s="59">
        <v>149466</v>
      </c>
      <c r="F4" s="57">
        <v>0.89400000000000002</v>
      </c>
      <c r="G4" s="59">
        <v>2937</v>
      </c>
      <c r="H4" s="13">
        <v>-8.4000000000000005E-2</v>
      </c>
      <c r="I4" s="59">
        <v>1</v>
      </c>
      <c r="J4" s="59">
        <v>31</v>
      </c>
      <c r="K4" s="59">
        <v>30</v>
      </c>
      <c r="L4" s="59">
        <v>285</v>
      </c>
      <c r="M4" s="59">
        <v>416</v>
      </c>
      <c r="N4" s="59">
        <v>2064</v>
      </c>
      <c r="O4" s="59">
        <v>110</v>
      </c>
      <c r="P4" s="58">
        <v>1757.2</v>
      </c>
      <c r="Q4" s="13">
        <v>-9.9000000000000005E-2</v>
      </c>
    </row>
    <row r="5" spans="1:24" ht="20.85" customHeight="1" x14ac:dyDescent="0.2">
      <c r="A5" s="123">
        <v>3</v>
      </c>
      <c r="B5" s="124" t="s">
        <v>52</v>
      </c>
      <c r="C5" s="59">
        <v>581</v>
      </c>
      <c r="D5" s="59">
        <v>141501</v>
      </c>
      <c r="E5" s="59">
        <v>131162</v>
      </c>
      <c r="F5" s="57">
        <v>0.92600000000000005</v>
      </c>
      <c r="G5" s="59">
        <v>2331</v>
      </c>
      <c r="H5" s="13">
        <v>-0.187</v>
      </c>
      <c r="I5" s="59">
        <v>2</v>
      </c>
      <c r="J5" s="59">
        <v>49</v>
      </c>
      <c r="K5" s="59">
        <v>37</v>
      </c>
      <c r="L5" s="59">
        <v>331</v>
      </c>
      <c r="M5" s="59">
        <v>405</v>
      </c>
      <c r="N5" s="59">
        <v>1400</v>
      </c>
      <c r="O5" s="59">
        <v>107</v>
      </c>
      <c r="P5" s="58">
        <v>1647.3</v>
      </c>
      <c r="Q5" s="13">
        <v>-0.191</v>
      </c>
    </row>
    <row r="6" spans="1:24" ht="20.85" customHeight="1" x14ac:dyDescent="0.2">
      <c r="A6" s="123">
        <v>4</v>
      </c>
      <c r="B6" s="124" t="s">
        <v>53</v>
      </c>
      <c r="C6" s="59">
        <v>502.87</v>
      </c>
      <c r="D6" s="59">
        <v>143326</v>
      </c>
      <c r="E6" s="59">
        <v>94820</v>
      </c>
      <c r="F6" s="57">
        <v>0.66100000000000003</v>
      </c>
      <c r="G6" s="59">
        <v>3940</v>
      </c>
      <c r="H6" s="57">
        <v>0.10100000000000001</v>
      </c>
      <c r="I6" s="59">
        <v>2</v>
      </c>
      <c r="J6" s="59">
        <v>36</v>
      </c>
      <c r="K6" s="59">
        <v>40</v>
      </c>
      <c r="L6" s="59">
        <v>313</v>
      </c>
      <c r="M6" s="59">
        <v>707</v>
      </c>
      <c r="N6" s="59">
        <v>2692</v>
      </c>
      <c r="O6" s="59">
        <v>150</v>
      </c>
      <c r="P6" s="58">
        <v>1749</v>
      </c>
      <c r="Q6" s="13">
        <v>8.3000000000000004E-2</v>
      </c>
    </row>
    <row r="7" spans="1:24" ht="20.85" customHeight="1" x14ac:dyDescent="0.2">
      <c r="A7" s="123">
        <v>5</v>
      </c>
      <c r="B7" s="124" t="s">
        <v>54</v>
      </c>
      <c r="C7" s="59">
        <v>543</v>
      </c>
      <c r="D7" s="59">
        <v>150062</v>
      </c>
      <c r="E7" s="59">
        <v>131047</v>
      </c>
      <c r="F7" s="57">
        <v>0.873</v>
      </c>
      <c r="G7" s="59">
        <v>2879</v>
      </c>
      <c r="H7" s="13">
        <v>-4.7E-2</v>
      </c>
      <c r="I7" s="59">
        <v>0</v>
      </c>
      <c r="J7" s="59">
        <v>55</v>
      </c>
      <c r="K7" s="59">
        <v>60</v>
      </c>
      <c r="L7" s="59">
        <v>296</v>
      </c>
      <c r="M7" s="59">
        <v>383</v>
      </c>
      <c r="N7" s="59">
        <v>1980</v>
      </c>
      <c r="O7" s="59">
        <v>105</v>
      </c>
      <c r="P7" s="58">
        <v>1918.5</v>
      </c>
      <c r="Q7" s="13">
        <v>-5.6000000000000001E-2</v>
      </c>
    </row>
    <row r="8" spans="1:24" ht="4.5" customHeight="1" x14ac:dyDescent="0.2">
      <c r="A8" s="17"/>
      <c r="B8" s="18"/>
      <c r="C8" s="74"/>
      <c r="D8" s="74"/>
      <c r="E8" s="74"/>
      <c r="F8" s="75"/>
      <c r="G8" s="74"/>
      <c r="H8" s="19"/>
      <c r="I8" s="74"/>
      <c r="J8" s="74"/>
      <c r="K8" s="74"/>
      <c r="L8" s="74"/>
      <c r="M8" s="74"/>
      <c r="N8" s="74"/>
      <c r="O8" s="74"/>
      <c r="P8" s="76"/>
      <c r="Q8" s="19"/>
    </row>
    <row r="9" spans="1:24" ht="20.85" customHeight="1" x14ac:dyDescent="0.2">
      <c r="A9" s="123" t="s">
        <v>40</v>
      </c>
      <c r="B9" s="62" t="s">
        <v>55</v>
      </c>
      <c r="C9" s="65">
        <v>472</v>
      </c>
      <c r="D9" s="65">
        <v>180777</v>
      </c>
      <c r="E9" s="65">
        <v>172766</v>
      </c>
      <c r="F9" s="63">
        <v>0.95499999999999996</v>
      </c>
      <c r="G9" s="65">
        <v>4443</v>
      </c>
      <c r="H9" s="77">
        <v>-3.0000000000000001E-3</v>
      </c>
      <c r="I9" s="65">
        <v>2</v>
      </c>
      <c r="J9" s="65">
        <v>46</v>
      </c>
      <c r="K9" s="65">
        <v>64</v>
      </c>
      <c r="L9" s="65">
        <v>416</v>
      </c>
      <c r="M9" s="65">
        <v>755</v>
      </c>
      <c r="N9" s="65">
        <v>2938</v>
      </c>
      <c r="O9" s="65">
        <v>222</v>
      </c>
      <c r="P9" s="64">
        <v>2512.6999999999998</v>
      </c>
      <c r="Q9" s="77">
        <v>-1.2999999999999999E-2</v>
      </c>
    </row>
    <row r="10" spans="1:24" ht="12.75" customHeight="1" x14ac:dyDescent="0.2">
      <c r="A10" s="81" t="s">
        <v>71</v>
      </c>
      <c r="B10" s="81"/>
      <c r="C10" s="81"/>
      <c r="D10" s="81"/>
      <c r="E10" s="81"/>
      <c r="F10" s="82" t="s">
        <v>72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</row>
    <row r="11" spans="1:24" ht="15.75" customHeight="1" x14ac:dyDescent="0.2">
      <c r="A11" s="3"/>
      <c r="B11" s="4"/>
      <c r="C11" s="47" t="s">
        <v>42</v>
      </c>
      <c r="D11" s="48"/>
      <c r="E11" s="48"/>
      <c r="F11" s="48"/>
      <c r="G11" s="48"/>
      <c r="H11" s="48"/>
      <c r="I11" s="48" t="s">
        <v>57</v>
      </c>
      <c r="J11" s="48"/>
      <c r="K11" s="48"/>
      <c r="L11" s="49"/>
      <c r="M11" s="8" t="s">
        <v>18</v>
      </c>
      <c r="N11" s="6"/>
      <c r="O11" s="6"/>
      <c r="P11" s="6"/>
      <c r="Q11" s="6"/>
      <c r="R11" s="6"/>
      <c r="S11" s="46"/>
      <c r="T11" s="10" t="s">
        <v>3</v>
      </c>
      <c r="U11" s="83"/>
      <c r="V11" s="83"/>
      <c r="W11" s="83" t="s">
        <v>73</v>
      </c>
      <c r="X11" s="84"/>
    </row>
    <row r="12" spans="1:24" ht="46.5" customHeight="1" x14ac:dyDescent="0.2">
      <c r="A12" s="121" t="s">
        <v>19</v>
      </c>
      <c r="B12" s="122"/>
      <c r="C12" s="119" t="s">
        <v>56</v>
      </c>
      <c r="D12" s="68" t="s">
        <v>32</v>
      </c>
      <c r="E12" s="68" t="s">
        <v>24</v>
      </c>
      <c r="F12" s="68" t="s">
        <v>25</v>
      </c>
      <c r="G12" s="68" t="s">
        <v>26</v>
      </c>
      <c r="H12" s="68" t="s">
        <v>27</v>
      </c>
      <c r="I12" s="68" t="s">
        <v>28</v>
      </c>
      <c r="J12" s="68" t="s">
        <v>29</v>
      </c>
      <c r="K12" s="68" t="s">
        <v>30</v>
      </c>
      <c r="L12" s="68" t="s">
        <v>33</v>
      </c>
      <c r="M12" s="53" t="s">
        <v>58</v>
      </c>
      <c r="N12" s="53" t="s">
        <v>34</v>
      </c>
      <c r="O12" s="68" t="s">
        <v>35</v>
      </c>
      <c r="P12" s="68" t="s">
        <v>36</v>
      </c>
      <c r="Q12" s="126" t="s">
        <v>37</v>
      </c>
      <c r="R12" s="126" t="s">
        <v>38</v>
      </c>
      <c r="S12" s="126" t="s">
        <v>39</v>
      </c>
      <c r="T12" s="68" t="s">
        <v>47</v>
      </c>
      <c r="U12" s="89" t="s">
        <v>74</v>
      </c>
      <c r="V12" s="89"/>
      <c r="W12" s="84"/>
      <c r="X12" s="84"/>
    </row>
    <row r="13" spans="1:24" ht="20.85" customHeight="1" x14ac:dyDescent="0.2">
      <c r="A13" s="12">
        <v>1</v>
      </c>
      <c r="B13" s="127" t="s">
        <v>50</v>
      </c>
      <c r="C13" s="57">
        <v>0.307</v>
      </c>
      <c r="D13" s="58">
        <v>4026.6</v>
      </c>
      <c r="E13" s="59">
        <v>2</v>
      </c>
      <c r="F13" s="59">
        <v>67</v>
      </c>
      <c r="G13" s="59">
        <v>212</v>
      </c>
      <c r="H13" s="59">
        <v>665</v>
      </c>
      <c r="I13" s="59">
        <v>367</v>
      </c>
      <c r="J13" s="59">
        <v>1320</v>
      </c>
      <c r="K13" s="59">
        <v>116</v>
      </c>
      <c r="L13" s="59">
        <v>1804</v>
      </c>
      <c r="M13" s="59">
        <v>538</v>
      </c>
      <c r="N13" s="54">
        <v>862</v>
      </c>
      <c r="O13" s="60">
        <v>211.06</v>
      </c>
      <c r="P13" s="60">
        <v>338.18</v>
      </c>
      <c r="Q13" s="60">
        <v>3.3</v>
      </c>
      <c r="R13" s="60">
        <v>39.64</v>
      </c>
      <c r="S13" s="60">
        <v>16.93</v>
      </c>
      <c r="T13" s="54">
        <v>73953030</v>
      </c>
      <c r="U13" s="85">
        <v>44784230</v>
      </c>
      <c r="V13" s="85"/>
      <c r="W13" s="85">
        <v>29168800</v>
      </c>
      <c r="X13" s="85"/>
    </row>
    <row r="14" spans="1:24" ht="20.85" customHeight="1" x14ac:dyDescent="0.2">
      <c r="A14" s="12">
        <v>2</v>
      </c>
      <c r="B14" s="127" t="s">
        <v>51</v>
      </c>
      <c r="C14" s="57">
        <v>0.436</v>
      </c>
      <c r="D14" s="58">
        <v>5854.8</v>
      </c>
      <c r="E14" s="59">
        <v>0</v>
      </c>
      <c r="F14" s="59">
        <v>17</v>
      </c>
      <c r="G14" s="59">
        <v>28</v>
      </c>
      <c r="H14" s="59">
        <v>150</v>
      </c>
      <c r="I14" s="59">
        <v>152</v>
      </c>
      <c r="J14" s="59">
        <v>954</v>
      </c>
      <c r="K14" s="59">
        <v>46</v>
      </c>
      <c r="L14" s="59">
        <v>1840</v>
      </c>
      <c r="M14" s="59">
        <v>457</v>
      </c>
      <c r="N14" s="59">
        <v>635</v>
      </c>
      <c r="O14" s="60">
        <v>273.42</v>
      </c>
      <c r="P14" s="60">
        <v>379.91</v>
      </c>
      <c r="Q14" s="60">
        <v>2.2200000000000002</v>
      </c>
      <c r="R14" s="60">
        <v>9.59</v>
      </c>
      <c r="S14" s="60">
        <v>28.59</v>
      </c>
      <c r="T14" s="59">
        <v>61314904</v>
      </c>
      <c r="U14" s="85">
        <v>46171505</v>
      </c>
      <c r="V14" s="85"/>
      <c r="W14" s="85">
        <v>15143399</v>
      </c>
      <c r="X14" s="85"/>
    </row>
    <row r="15" spans="1:24" ht="20.85" customHeight="1" x14ac:dyDescent="0.2">
      <c r="A15" s="12">
        <v>3</v>
      </c>
      <c r="B15" s="127" t="s">
        <v>52</v>
      </c>
      <c r="C15" s="57">
        <v>0.34200000000000003</v>
      </c>
      <c r="D15" s="58">
        <v>3070.6</v>
      </c>
      <c r="E15" s="59">
        <v>5</v>
      </c>
      <c r="F15" s="59">
        <v>38</v>
      </c>
      <c r="G15" s="59">
        <v>16</v>
      </c>
      <c r="H15" s="59">
        <v>117</v>
      </c>
      <c r="I15" s="59">
        <v>115</v>
      </c>
      <c r="J15" s="59">
        <v>405</v>
      </c>
      <c r="K15" s="59">
        <v>28</v>
      </c>
      <c r="L15" s="59">
        <v>500</v>
      </c>
      <c r="M15" s="52">
        <v>215</v>
      </c>
      <c r="N15" s="59">
        <v>335</v>
      </c>
      <c r="O15" s="60">
        <v>154.76</v>
      </c>
      <c r="P15" s="60">
        <v>236.74</v>
      </c>
      <c r="Q15" s="60">
        <v>2.65</v>
      </c>
      <c r="R15" s="60">
        <v>10.64</v>
      </c>
      <c r="S15" s="61">
        <v>19.84</v>
      </c>
      <c r="T15" s="59">
        <v>29528374</v>
      </c>
      <c r="U15" s="85">
        <v>29528374</v>
      </c>
      <c r="V15" s="85"/>
      <c r="W15" s="85">
        <v>13500000</v>
      </c>
      <c r="X15" s="85"/>
    </row>
    <row r="16" spans="1:24" ht="20.85" customHeight="1" x14ac:dyDescent="0.2">
      <c r="A16" s="12">
        <v>4</v>
      </c>
      <c r="B16" s="127" t="s">
        <v>53</v>
      </c>
      <c r="C16" s="57">
        <v>0.22</v>
      </c>
      <c r="D16" s="58">
        <v>4052.3</v>
      </c>
      <c r="E16" s="59">
        <v>2</v>
      </c>
      <c r="F16" s="59">
        <v>20</v>
      </c>
      <c r="G16" s="59">
        <v>25</v>
      </c>
      <c r="H16" s="59">
        <v>207</v>
      </c>
      <c r="I16" s="59">
        <v>114</v>
      </c>
      <c r="J16" s="59">
        <v>509</v>
      </c>
      <c r="K16" s="59">
        <v>25</v>
      </c>
      <c r="L16" s="59">
        <v>746</v>
      </c>
      <c r="M16" s="59">
        <v>393</v>
      </c>
      <c r="N16" s="59">
        <v>474</v>
      </c>
      <c r="O16" s="60">
        <v>274.2</v>
      </c>
      <c r="P16" s="60">
        <v>330.74</v>
      </c>
      <c r="Q16" s="60">
        <v>2.2999999999999998</v>
      </c>
      <c r="R16" s="60">
        <v>18.07</v>
      </c>
      <c r="S16" s="60">
        <v>17.7</v>
      </c>
      <c r="T16" s="59">
        <v>45294789</v>
      </c>
      <c r="U16" s="90">
        <v>29807892</v>
      </c>
      <c r="V16" s="91"/>
      <c r="W16" s="85">
        <v>15486897</v>
      </c>
      <c r="X16" s="85"/>
    </row>
    <row r="17" spans="1:37" ht="20.85" customHeight="1" x14ac:dyDescent="0.2">
      <c r="A17" s="12">
        <v>5</v>
      </c>
      <c r="B17" s="127" t="s">
        <v>54</v>
      </c>
      <c r="C17" s="57">
        <v>0.19600000000000001</v>
      </c>
      <c r="D17" s="58">
        <v>4006.3</v>
      </c>
      <c r="E17" s="59">
        <v>2</v>
      </c>
      <c r="F17" s="59">
        <v>20</v>
      </c>
      <c r="G17" s="59">
        <v>34</v>
      </c>
      <c r="H17" s="59">
        <v>158</v>
      </c>
      <c r="I17" s="59">
        <v>91</v>
      </c>
      <c r="J17" s="59">
        <v>402</v>
      </c>
      <c r="K17" s="59">
        <v>34</v>
      </c>
      <c r="L17" s="59">
        <v>1651</v>
      </c>
      <c r="M17" s="59">
        <v>401</v>
      </c>
      <c r="N17" s="59">
        <v>566</v>
      </c>
      <c r="O17" s="60">
        <v>377.18</v>
      </c>
      <c r="P17" s="60">
        <v>377.17</v>
      </c>
      <c r="Q17" s="60">
        <v>2.0499999999999998</v>
      </c>
      <c r="R17" s="60">
        <v>10.86</v>
      </c>
      <c r="S17" s="61">
        <v>19.82</v>
      </c>
      <c r="T17" s="54">
        <v>61382760</v>
      </c>
      <c r="U17" s="90">
        <v>44845105</v>
      </c>
      <c r="V17" s="91"/>
      <c r="W17" s="85">
        <v>16537655</v>
      </c>
      <c r="X17" s="85"/>
    </row>
    <row r="18" spans="1:37" ht="4.5" customHeight="1" x14ac:dyDescent="0.2">
      <c r="A18" s="17"/>
      <c r="B18" s="18"/>
      <c r="C18" s="69"/>
      <c r="D18" s="70"/>
      <c r="E18" s="71"/>
      <c r="F18" s="71"/>
      <c r="G18" s="71"/>
      <c r="H18" s="71"/>
      <c r="I18" s="71"/>
      <c r="J18" s="71"/>
      <c r="K18" s="71"/>
      <c r="L18" s="71"/>
      <c r="M18" s="71">
        <v>326</v>
      </c>
      <c r="N18" s="71"/>
      <c r="O18" s="71"/>
      <c r="P18" s="71"/>
      <c r="Q18" s="71"/>
      <c r="R18" s="71"/>
      <c r="S18" s="72"/>
      <c r="T18" s="72"/>
      <c r="U18" s="73"/>
      <c r="V18" s="94"/>
      <c r="W18" s="94"/>
      <c r="X18" s="95"/>
    </row>
    <row r="19" spans="1:37" ht="24.75" customHeight="1" x14ac:dyDescent="0.2">
      <c r="A19" s="123" t="s">
        <v>40</v>
      </c>
      <c r="B19" s="62" t="s">
        <v>55</v>
      </c>
      <c r="C19" s="63">
        <v>0.35899999999999999</v>
      </c>
      <c r="D19" s="64">
        <v>3527</v>
      </c>
      <c r="E19" s="65">
        <v>2</v>
      </c>
      <c r="F19" s="65">
        <v>16</v>
      </c>
      <c r="G19" s="65">
        <v>47</v>
      </c>
      <c r="H19" s="65">
        <v>198</v>
      </c>
      <c r="I19" s="65">
        <v>226</v>
      </c>
      <c r="J19" s="65">
        <v>1100</v>
      </c>
      <c r="K19" s="65">
        <v>79</v>
      </c>
      <c r="L19" s="65">
        <v>804</v>
      </c>
      <c r="M19" s="65">
        <v>325</v>
      </c>
      <c r="N19" s="65">
        <v>517</v>
      </c>
      <c r="O19" s="67">
        <v>179.78</v>
      </c>
      <c r="P19" s="67">
        <v>285.99</v>
      </c>
      <c r="Q19" s="67">
        <v>2.11</v>
      </c>
      <c r="R19" s="67">
        <v>19.829999999999998</v>
      </c>
      <c r="S19" s="67">
        <v>26.61</v>
      </c>
      <c r="T19" s="66">
        <v>42918246</v>
      </c>
      <c r="U19" s="92">
        <v>31019366</v>
      </c>
      <c r="V19" s="93"/>
      <c r="W19" s="89">
        <v>11898880</v>
      </c>
      <c r="X19" s="89"/>
    </row>
    <row r="20" spans="1:37" ht="20.85" customHeight="1" x14ac:dyDescent="0.2">
      <c r="A20" s="96" t="s">
        <v>19</v>
      </c>
      <c r="B20" s="97"/>
      <c r="C20" s="98" t="s">
        <v>60</v>
      </c>
      <c r="D20" s="98"/>
      <c r="E20" s="98" t="s">
        <v>61</v>
      </c>
      <c r="F20" s="98"/>
      <c r="G20" s="98" t="s">
        <v>62</v>
      </c>
      <c r="H20" s="98"/>
      <c r="I20" s="99"/>
      <c r="J20" s="99"/>
      <c r="K20" s="100" t="s">
        <v>78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37" s="55" customFormat="1" ht="12.75" customHeight="1" x14ac:dyDescent="0.2">
      <c r="A21" s="101" t="s">
        <v>63</v>
      </c>
      <c r="B21" s="101"/>
      <c r="C21" s="102">
        <v>265</v>
      </c>
      <c r="D21" s="102"/>
      <c r="E21" s="102">
        <v>273</v>
      </c>
      <c r="F21" s="102"/>
      <c r="G21" s="102">
        <v>538</v>
      </c>
      <c r="H21" s="102"/>
      <c r="I21" s="103"/>
      <c r="J21" s="103"/>
      <c r="K21" s="104" t="s">
        <v>69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1:37" ht="12.75" customHeight="1" x14ac:dyDescent="0.2">
      <c r="A22" s="101" t="s">
        <v>64</v>
      </c>
      <c r="B22" s="101"/>
      <c r="C22" s="102">
        <v>306</v>
      </c>
      <c r="D22" s="102"/>
      <c r="E22" s="102">
        <v>151</v>
      </c>
      <c r="F22" s="102"/>
      <c r="G22" s="102">
        <v>457</v>
      </c>
      <c r="H22" s="102"/>
      <c r="I22" s="105"/>
      <c r="J22" s="105"/>
      <c r="K22" s="106" t="s">
        <v>59</v>
      </c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</row>
    <row r="23" spans="1:37" x14ac:dyDescent="0.2">
      <c r="A23" s="107" t="s">
        <v>79</v>
      </c>
      <c r="B23" s="107"/>
      <c r="C23" s="108">
        <v>215</v>
      </c>
      <c r="D23" s="108"/>
      <c r="E23" s="108" t="s">
        <v>68</v>
      </c>
      <c r="F23" s="108"/>
      <c r="G23" s="108">
        <v>215</v>
      </c>
      <c r="H23" s="108"/>
      <c r="I23" s="109"/>
      <c r="J23" s="109"/>
      <c r="K23" s="110" t="s">
        <v>70</v>
      </c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</row>
    <row r="24" spans="1:37" x14ac:dyDescent="0.2">
      <c r="A24" s="107" t="s">
        <v>65</v>
      </c>
      <c r="B24" s="107"/>
      <c r="C24" s="108">
        <v>218</v>
      </c>
      <c r="D24" s="108"/>
      <c r="E24" s="108">
        <v>175</v>
      </c>
      <c r="F24" s="108"/>
      <c r="G24" s="108">
        <v>393</v>
      </c>
      <c r="H24" s="108"/>
      <c r="I24" s="109"/>
      <c r="J24" s="109"/>
      <c r="K24" s="109"/>
      <c r="L24" s="109"/>
      <c r="M24" s="109"/>
      <c r="N24" s="109"/>
      <c r="O24" s="109"/>
      <c r="P24" s="111"/>
      <c r="Q24" s="112"/>
      <c r="R24" s="112"/>
      <c r="S24" s="109"/>
      <c r="T24" s="109"/>
      <c r="U24" s="109"/>
      <c r="V24" s="109"/>
      <c r="W24" s="109"/>
      <c r="X24" s="109"/>
    </row>
    <row r="25" spans="1:37" x14ac:dyDescent="0.2">
      <c r="A25" s="107" t="s">
        <v>66</v>
      </c>
      <c r="B25" s="107"/>
      <c r="C25" s="108">
        <v>265</v>
      </c>
      <c r="D25" s="108"/>
      <c r="E25" s="108">
        <v>136</v>
      </c>
      <c r="F25" s="108"/>
      <c r="G25" s="108">
        <v>401</v>
      </c>
      <c r="H25" s="108"/>
      <c r="I25" s="109"/>
      <c r="J25" s="109"/>
      <c r="K25" s="113" t="s">
        <v>75</v>
      </c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</row>
    <row r="26" spans="1:37" ht="12.75" customHeight="1" x14ac:dyDescent="0.2">
      <c r="A26" s="107" t="s">
        <v>67</v>
      </c>
      <c r="B26" s="107"/>
      <c r="C26" s="108">
        <v>224</v>
      </c>
      <c r="D26" s="108"/>
      <c r="E26" s="114">
        <v>101</v>
      </c>
      <c r="F26" s="114"/>
      <c r="G26" s="108">
        <v>325</v>
      </c>
      <c r="H26" s="108"/>
      <c r="I26" s="115"/>
      <c r="J26" s="115"/>
      <c r="K26" s="113" t="s">
        <v>76</v>
      </c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</row>
    <row r="27" spans="1:37" x14ac:dyDescent="0.2">
      <c r="A27" s="116"/>
      <c r="B27" s="116"/>
      <c r="C27" s="108"/>
      <c r="D27" s="108"/>
      <c r="E27" s="108"/>
      <c r="F27" s="108"/>
      <c r="G27" s="108"/>
      <c r="H27" s="108"/>
      <c r="I27" s="109"/>
      <c r="J27" s="109"/>
      <c r="K27" s="117" t="s">
        <v>77</v>
      </c>
      <c r="L27" s="109"/>
      <c r="M27" s="109"/>
      <c r="N27" s="109"/>
      <c r="O27" s="109"/>
      <c r="P27" s="111"/>
      <c r="Q27" s="112"/>
      <c r="R27" s="112"/>
      <c r="S27" s="109"/>
      <c r="T27" s="109"/>
      <c r="U27" s="109"/>
      <c r="V27" s="109"/>
      <c r="W27" s="109"/>
      <c r="X27" s="109"/>
    </row>
    <row r="28" spans="1:37" x14ac:dyDescent="0.2">
      <c r="A28" s="86"/>
      <c r="B28" s="86"/>
      <c r="C28" s="87"/>
      <c r="D28" s="87"/>
      <c r="E28" s="87"/>
      <c r="F28" s="87"/>
      <c r="G28" s="87"/>
      <c r="H28" s="87"/>
    </row>
    <row r="29" spans="1:37" x14ac:dyDescent="0.2">
      <c r="A29" s="86"/>
      <c r="B29" s="86"/>
      <c r="C29" s="87"/>
      <c r="D29" s="87"/>
      <c r="E29" s="87"/>
      <c r="F29" s="87"/>
      <c r="G29" s="87"/>
      <c r="H29" s="87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1:37" x14ac:dyDescent="0.2"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37" x14ac:dyDescent="0.2">
      <c r="K31" s="78"/>
    </row>
  </sheetData>
  <mergeCells count="66">
    <mergeCell ref="W15:X15"/>
    <mergeCell ref="W16:X16"/>
    <mergeCell ref="K29:X29"/>
    <mergeCell ref="K30:X30"/>
    <mergeCell ref="W17:X17"/>
    <mergeCell ref="W19:X19"/>
    <mergeCell ref="U16:V16"/>
    <mergeCell ref="U17:V17"/>
    <mergeCell ref="U19:V19"/>
    <mergeCell ref="V18:X18"/>
    <mergeCell ref="U15:V15"/>
    <mergeCell ref="K23:X23"/>
    <mergeCell ref="K25:X25"/>
    <mergeCell ref="K26:X26"/>
    <mergeCell ref="C29:D29"/>
    <mergeCell ref="E29:F29"/>
    <mergeCell ref="G29:H29"/>
    <mergeCell ref="A29:B29"/>
    <mergeCell ref="E24:F24"/>
    <mergeCell ref="E25:F25"/>
    <mergeCell ref="E26:F26"/>
    <mergeCell ref="G25:H25"/>
    <mergeCell ref="G24:H24"/>
    <mergeCell ref="C24:D24"/>
    <mergeCell ref="C25:D25"/>
    <mergeCell ref="C26:D26"/>
    <mergeCell ref="C27:D27"/>
    <mergeCell ref="C28:D28"/>
    <mergeCell ref="G26:H26"/>
    <mergeCell ref="E27:F27"/>
    <mergeCell ref="A24:B24"/>
    <mergeCell ref="A25:B25"/>
    <mergeCell ref="A26:B26"/>
    <mergeCell ref="A27:B27"/>
    <mergeCell ref="A28:B28"/>
    <mergeCell ref="C22:D22"/>
    <mergeCell ref="G22:H22"/>
    <mergeCell ref="G27:H27"/>
    <mergeCell ref="E28:F28"/>
    <mergeCell ref="G28:H28"/>
    <mergeCell ref="K21:X21"/>
    <mergeCell ref="K20:X20"/>
    <mergeCell ref="K22:X22"/>
    <mergeCell ref="A23:B23"/>
    <mergeCell ref="C23:D23"/>
    <mergeCell ref="E23:F23"/>
    <mergeCell ref="G23:H23"/>
    <mergeCell ref="C20:D20"/>
    <mergeCell ref="E20:F20"/>
    <mergeCell ref="G20:H20"/>
    <mergeCell ref="A21:B21"/>
    <mergeCell ref="E21:F21"/>
    <mergeCell ref="G21:H21"/>
    <mergeCell ref="A22:B22"/>
    <mergeCell ref="E22:F22"/>
    <mergeCell ref="C21:D21"/>
    <mergeCell ref="U13:V13"/>
    <mergeCell ref="U14:V14"/>
    <mergeCell ref="W12:X12"/>
    <mergeCell ref="W13:X13"/>
    <mergeCell ref="W14:X14"/>
    <mergeCell ref="A10:E10"/>
    <mergeCell ref="F10:Q10"/>
    <mergeCell ref="W11:X11"/>
    <mergeCell ref="U11:V11"/>
    <mergeCell ref="U12:V12"/>
  </mergeCells>
  <phoneticPr fontId="0" type="noConversion"/>
  <printOptions horizontalCentered="1" gridLinesSet="0"/>
  <pageMargins left="0.25" right="0.25" top="0.79" bottom="0.52" header="0.35" footer="0.22"/>
  <pageSetup paperSize="5" orientation="landscape" horizontalDpi="4294967292" verticalDpi="4294967292" r:id="rId1"/>
  <headerFooter alignWithMargins="0">
    <oddHeader>&amp;C&amp;"Times New Roman,Bold"&amp;14ATTACHMENT ONE</oddHeader>
    <oddFooter>&amp;L&amp;"Times New Roman,Regular"&amp;6H:\TED\&amp;F - &amp;A
&amp;D - &amp;T&amp;R&amp;"Times New Roman,Regular"&amp;6&amp;P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Attachment 2 County Budget Data</vt:lpstr>
      <vt:lpstr>Attachment 1 LE Data</vt:lpstr>
      <vt:lpstr>'Attachment 2 County Budget Data'!Print_Area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Docment Format</dc:title>
  <dc:creator>JUVENILE JUSTICE</dc:creator>
  <cp:lastModifiedBy>Hayden, Kenneth</cp:lastModifiedBy>
  <cp:lastPrinted>2017-01-10T17:46:38Z</cp:lastPrinted>
  <dcterms:created xsi:type="dcterms:W3CDTF">1999-04-06T13:57:15Z</dcterms:created>
  <dcterms:modified xsi:type="dcterms:W3CDTF">2017-01-12T21:48:12Z</dcterms:modified>
</cp:coreProperties>
</file>